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New Schools/Science/"/>
    </mc:Choice>
  </mc:AlternateContent>
  <xr:revisionPtr revIDLastSave="0" documentId="8_{2920A3DF-8A35-471F-B0DF-01E3AA18209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cience-Regional" sheetId="1" r:id="rId1"/>
  </sheets>
  <definedNames>
    <definedName name="_xlnm.Print_Area" localSheetId="0">'Science-Regional'!$A$1:$H$216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7" i="1" l="1"/>
  <c r="F201" i="1"/>
  <c r="F29" i="1" l="1"/>
  <c r="H29" i="1" s="1"/>
  <c r="F28" i="1"/>
  <c r="H28" i="1" s="1"/>
  <c r="F23" i="1"/>
  <c r="H23" i="1" s="1"/>
  <c r="F20" i="1"/>
  <c r="H20" i="1" s="1"/>
  <c r="F112" i="1"/>
  <c r="F113" i="1"/>
  <c r="F115" i="1"/>
  <c r="F116" i="1"/>
  <c r="F118" i="1"/>
  <c r="F119" i="1"/>
  <c r="F121" i="1"/>
  <c r="F122" i="1"/>
  <c r="F124" i="1"/>
  <c r="F125" i="1"/>
  <c r="F127" i="1"/>
  <c r="F128" i="1"/>
  <c r="F130" i="1"/>
  <c r="F62" i="1"/>
  <c r="F63" i="1"/>
  <c r="F65" i="1"/>
  <c r="F66" i="1"/>
  <c r="F68" i="1"/>
  <c r="F69" i="1"/>
  <c r="F71" i="1"/>
  <c r="F72" i="1"/>
  <c r="F74" i="1"/>
  <c r="F75" i="1"/>
  <c r="F77" i="1"/>
  <c r="F78" i="1"/>
  <c r="F80" i="1"/>
  <c r="F197" i="1" l="1"/>
  <c r="F174" i="1"/>
  <c r="H174" i="1" s="1"/>
  <c r="H201" i="1" l="1"/>
  <c r="H14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F196" i="1" l="1"/>
  <c r="H196" i="1" s="1"/>
  <c r="F198" i="1"/>
  <c r="H198" i="1" s="1"/>
  <c r="F200" i="1"/>
  <c r="H200" i="1" s="1"/>
  <c r="F203" i="1"/>
  <c r="H203" i="1" s="1"/>
  <c r="F204" i="1"/>
  <c r="H204" i="1" s="1"/>
  <c r="F205" i="1"/>
  <c r="H205" i="1" s="1"/>
  <c r="F195" i="1"/>
  <c r="H195" i="1" s="1"/>
  <c r="F194" i="1"/>
  <c r="H194" i="1" s="1"/>
  <c r="F193" i="1"/>
  <c r="H193" i="1" s="1"/>
  <c r="F192" i="1"/>
  <c r="H192" i="1" s="1"/>
  <c r="F191" i="1"/>
  <c r="H191" i="1" s="1"/>
  <c r="F189" i="1"/>
  <c r="H189" i="1" s="1"/>
  <c r="F188" i="1"/>
  <c r="H188" i="1" s="1"/>
  <c r="F187" i="1"/>
  <c r="H187" i="1" s="1"/>
  <c r="F186" i="1"/>
  <c r="H186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5" i="1"/>
  <c r="H175" i="1" s="1"/>
  <c r="F173" i="1"/>
  <c r="H173" i="1" s="1"/>
  <c r="F172" i="1"/>
  <c r="H172" i="1" s="1"/>
  <c r="F140" i="1"/>
  <c r="H140" i="1" s="1"/>
  <c r="F139" i="1"/>
  <c r="H139" i="1" s="1"/>
  <c r="F138" i="1"/>
  <c r="H138" i="1" s="1"/>
  <c r="F137" i="1"/>
  <c r="H137" i="1" s="1"/>
  <c r="F134" i="1"/>
  <c r="H134" i="1" s="1"/>
  <c r="F133" i="1"/>
  <c r="H133" i="1" s="1"/>
  <c r="F132" i="1"/>
  <c r="H132" i="1" s="1"/>
  <c r="H113" i="1"/>
  <c r="H112" i="1"/>
  <c r="H111" i="1"/>
  <c r="F110" i="1"/>
  <c r="H110" i="1" s="1"/>
  <c r="F60" i="1"/>
  <c r="H60" i="1" s="1"/>
  <c r="G81" i="1" s="1"/>
  <c r="F17" i="1"/>
  <c r="H17" i="1" s="1"/>
  <c r="F18" i="1"/>
  <c r="H18" i="1" s="1"/>
  <c r="F19" i="1"/>
  <c r="H19" i="1" s="1"/>
  <c r="F22" i="1"/>
  <c r="H22" i="1" s="1"/>
  <c r="F24" i="1"/>
  <c r="H24" i="1" s="1"/>
  <c r="F26" i="1"/>
  <c r="H26" i="1" s="1"/>
  <c r="F27" i="1"/>
  <c r="H27" i="1" s="1"/>
  <c r="G142" i="1" l="1"/>
  <c r="G143" i="1" s="1"/>
  <c r="G30" i="1"/>
  <c r="G82" i="1"/>
  <c r="G206" i="1"/>
  <c r="G83" i="1" l="1"/>
  <c r="G84" i="1" s="1"/>
  <c r="G144" i="1"/>
  <c r="G145" i="1" s="1"/>
  <c r="G207" i="1"/>
  <c r="G208" i="1"/>
  <c r="G31" i="1"/>
  <c r="G32" i="1"/>
  <c r="G209" i="1" l="1"/>
  <c r="G33" i="1"/>
</calcChain>
</file>

<file path=xl/sharedStrings.xml><?xml version="1.0" encoding="utf-8"?>
<sst xmlns="http://schemas.openxmlformats.org/spreadsheetml/2006/main" count="287" uniqueCount="115">
  <si>
    <t>Alberta Science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</si>
  <si>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</si>
  <si>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</si>
  <si>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</si>
  <si>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</si>
  <si>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</si>
  <si>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</si>
  <si>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</si>
  <si>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</si>
  <si>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</si>
  <si>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</si>
  <si>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AB</t>
  </si>
  <si>
    <t>Science: Science in Action</t>
  </si>
  <si>
    <t>ISBN</t>
  </si>
  <si>
    <t>Net Price</t>
  </si>
  <si>
    <t>Discount</t>
  </si>
  <si>
    <t>Special Price</t>
  </si>
  <si>
    <t>QTY</t>
  </si>
  <si>
    <t>TOTAL</t>
  </si>
  <si>
    <t>Science in Action Grade 7</t>
  </si>
  <si>
    <t>Science in Action 7 - Student Text (Revised Edition)</t>
  </si>
  <si>
    <t>Science in Action 7 - TestGen Test Bank CD-ROM (Revised Edition)</t>
  </si>
  <si>
    <t>Teacher Resource Package print and CD-ROM</t>
  </si>
  <si>
    <t>Science in Action Grade 8</t>
  </si>
  <si>
    <t>Science in Action 8 - Student Text (Revised Edition)</t>
  </si>
  <si>
    <t>Science in Action Grade 9</t>
  </si>
  <si>
    <t>Science in Action 9 - Student Text (Revised Edition)</t>
  </si>
  <si>
    <t>Science in Action 9 - TestGen Test Bank CD-ROM (Revised Edition)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</si>
  <si>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</si>
  <si>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</si>
  <si>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Manitoba Science</t>
  </si>
  <si>
    <t>MB</t>
  </si>
  <si>
    <t>Pearson Science for Manitoba</t>
  </si>
  <si>
    <t>PEARSON SCIENCE 3-9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</si>
  <si>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</si>
  <si>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</si>
  <si>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</si>
  <si>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</si>
  <si>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</si>
  <si>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</si>
  <si>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</si>
  <si>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</si>
  <si>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</si>
  <si>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</si>
  <si>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</si>
  <si>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</si>
  <si>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</si>
  <si>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Teacher's Resource Kit w/overview (Manitoba Edition)</t>
  </si>
  <si>
    <t>Grade 8</t>
  </si>
  <si>
    <t>Grade 9</t>
  </si>
  <si>
    <t>Saskatchewan Science</t>
  </si>
  <si>
    <t>SK</t>
  </si>
  <si>
    <t>Student Edition (Manitoba Edition)</t>
  </si>
  <si>
    <t>INVESTIGATING SCIENCE 10</t>
  </si>
  <si>
    <t>9780132080712</t>
  </si>
  <si>
    <t>ExamViewTM Test Bank (on CD-ROM)</t>
  </si>
  <si>
    <t>9780132080385</t>
  </si>
  <si>
    <t>Physics</t>
  </si>
  <si>
    <t>PhysicsSource 11</t>
  </si>
  <si>
    <t>Teacher Solution (CD-ROM)</t>
  </si>
  <si>
    <t>ExamView Test Bank (CD-ROM)</t>
  </si>
  <si>
    <t>Ontario Science</t>
  </si>
  <si>
    <t>ON</t>
  </si>
  <si>
    <t>TITLE</t>
  </si>
  <si>
    <t>NET PRICE</t>
  </si>
  <si>
    <t>INVESTIGATING SCIENCE &amp; TECHNOLOGY 7</t>
  </si>
  <si>
    <t>Student Module A: Interactions in the Environment</t>
  </si>
  <si>
    <t>Student Module B: Structures: Forms and Functions</t>
  </si>
  <si>
    <t>Student Module C: Pure Substances and Mixtures</t>
  </si>
  <si>
    <t>Student Module D: Heat in the Environment</t>
  </si>
  <si>
    <t>Teacher's Resource (in modular format)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</si>
  <si>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</si>
  <si>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</si>
  <si>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</si>
  <si>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</si>
  <si>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</si>
  <si>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ScienceSource Plus (includes 1 year online access)</t>
  </si>
  <si>
    <t>Student Success Companion Consumable Student Workbook</t>
  </si>
  <si>
    <t>ExamView Extra Practice &amp; Test Generator CD-ROM</t>
  </si>
  <si>
    <t>INVESTIGATING SCIENCE &amp; TECHNOLOGY 8</t>
  </si>
  <si>
    <t>Student Edition Module A - Cells</t>
  </si>
  <si>
    <t>Student Edition Module B - Systems in Action</t>
  </si>
  <si>
    <t>Student Edition Module C - Fluids</t>
  </si>
  <si>
    <t>Student Edition Module D - Water Systems</t>
  </si>
  <si>
    <t>Student Success Companion Answer Key (CD-ROM &amp; online)*</t>
  </si>
  <si>
    <t>ExamView™ Extra Practice &amp; Test Generator CD-ROM</t>
  </si>
  <si>
    <t>INVESTIGATING SCIENCE 9</t>
  </si>
  <si>
    <t>9780132080644</t>
  </si>
  <si>
    <t>9780133765298</t>
  </si>
  <si>
    <t>9780133765328</t>
  </si>
  <si>
    <t>9780133765366</t>
  </si>
  <si>
    <t>NA</t>
  </si>
  <si>
    <t xml:space="preserve">Teacher's Resource Kit w/overview </t>
  </si>
  <si>
    <r>
      <rPr>
        <b/>
        <sz val="9"/>
        <rFont val="Arial"/>
        <family val="2"/>
      </rPr>
      <t>Student Edition</t>
    </r>
    <r>
      <rPr>
        <sz val="9"/>
        <rFont val="Arial"/>
        <family val="2"/>
      </rPr>
      <t>: hard cover 
(The purchase of ScienceSource.ca  PLUS includes Student Web Edition access equal to the number of hard cover editions purchased.)</t>
    </r>
  </si>
  <si>
    <t>ScienceSource Plus one-year subscription (Grade 10)</t>
  </si>
  <si>
    <t>Grade 9 ScienceSource Plus one-year subscription</t>
  </si>
  <si>
    <t>Science in Action 7 - Transparencies Acetates</t>
  </si>
  <si>
    <t xml:space="preserve">Science in Action 8 - TestGen Test Bank CD-ROM (Revised Edition) </t>
  </si>
  <si>
    <t>Science in Action 9 - Transparencies Acetates</t>
  </si>
  <si>
    <t>Minimum shipping charges apply, depending on your location. Prices subject to change.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</si>
  <si>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</si>
  <si>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</si>
  <si>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</si>
  <si>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</si>
  <si>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</si>
  <si>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Student Edition 1 Year Multiple Access Codes for School Purchase (per student)</t>
  </si>
  <si>
    <t>eText (1-year per student access)</t>
  </si>
  <si>
    <t>eText (1-year per student access) (Manitoba Edition)</t>
  </si>
  <si>
    <t>Student Edition 1 Year Multiple Access Codes for School Purchase  (per student)</t>
  </si>
  <si>
    <t>ScienceSource Plus one-year subscription per student (Grade 10)</t>
  </si>
  <si>
    <t>PhysicsSource 11 Student Access - 1 year access per student</t>
  </si>
  <si>
    <t>Digital Teacher Resource (1 year access per teacher)</t>
  </si>
  <si>
    <t>2023-2024 New School Order Form</t>
  </si>
  <si>
    <t>Teacher's Resource Kit w/overview (Digital content included)</t>
  </si>
  <si>
    <t>2024 New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</si>
</sst>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0"/>
      <name val="Arial"/>
      <family val="2"/>
    </font>
    <font>
      <b/>
      <sz val="18"/>
      <color theme="10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rgb="FF80808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rgb="FFE6EBF6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4" tint="0.79998168889431442"/>
        <bgColor rgb="FFC0C0C0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 style="thin">
        <color rgb="FF000000"/>
      </diagonal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0" fontId="3" fillId="0" borderId="0"/>
    <xf numFmtId="0" fontId="11" fillId="0" borderId="0"/>
    <xf numFmtId="0" fontId="11" fillId="0" borderId="0"/>
  </cellStyleXfs>
  <cellXfs count="20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7" fontId="3" fillId="0" borderId="0" xfId="0" applyNumberFormat="1" applyFont="1" applyAlignment="1">
      <alignment horizontal="center"/>
    </xf>
    <xf numFmtId="0" fontId="14" fillId="0" borderId="0" xfId="3" applyFont="1" applyAlignment="1">
      <alignment horizontal="right" vertical="top" readingOrder="1"/>
    </xf>
    <xf numFmtId="0" fontId="0" fillId="0" borderId="0" xfId="0" applyFont="1" applyAlignment="1"/>
    <xf numFmtId="166" fontId="7" fillId="0" borderId="0" xfId="0" applyNumberFormat="1" applyFont="1" applyAlignment="1">
      <alignment horizontal="left"/>
    </xf>
    <xf numFmtId="0" fontId="16" fillId="0" borderId="0" xfId="3" applyFont="1" applyAlignment="1">
      <alignment horizontal="center"/>
    </xf>
    <xf numFmtId="0" fontId="18" fillId="0" borderId="0" xfId="2" applyFont="1" applyAlignment="1">
      <alignment horizontal="center" vertical="top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64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65" fontId="10" fillId="0" borderId="43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9" fillId="4" borderId="8" xfId="0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 wrapText="1"/>
    </xf>
    <xf numFmtId="4" fontId="9" fillId="4" borderId="8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1" fillId="0" borderId="0" xfId="0" applyFont="1" applyAlignment="1"/>
    <xf numFmtId="0" fontId="10" fillId="0" borderId="14" xfId="0" applyFont="1" applyBorder="1" applyAlignment="1">
      <alignment horizontal="left" vertical="center"/>
    </xf>
    <xf numFmtId="9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/>
    <xf numFmtId="0" fontId="23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5" fillId="0" borderId="0" xfId="2" applyFont="1" applyBorder="1" applyAlignment="1">
      <alignment horizontal="center" vertical="center" wrapText="1"/>
    </xf>
    <xf numFmtId="0" fontId="25" fillId="0" borderId="0" xfId="2" applyFont="1" applyBorder="1" applyAlignment="1">
      <alignment vertical="center" wrapText="1"/>
    </xf>
    <xf numFmtId="0" fontId="24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10" fillId="0" borderId="0" xfId="0" applyFont="1" applyAlignment="1"/>
    <xf numFmtId="0" fontId="21" fillId="0" borderId="0" xfId="0" applyFont="1" applyAlignment="1">
      <alignment vertical="center"/>
    </xf>
    <xf numFmtId="164" fontId="10" fillId="0" borderId="43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9" fillId="13" borderId="25" xfId="0" applyFont="1" applyFill="1" applyBorder="1" applyAlignment="1">
      <alignment vertical="center" wrapText="1"/>
    </xf>
    <xf numFmtId="0" fontId="9" fillId="13" borderId="0" xfId="0" applyFont="1" applyFill="1" applyBorder="1" applyAlignment="1">
      <alignment vertical="center" wrapText="1"/>
    </xf>
    <xf numFmtId="49" fontId="9" fillId="13" borderId="27" xfId="0" applyNumberFormat="1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 wrapText="1"/>
    </xf>
    <xf numFmtId="0" fontId="26" fillId="0" borderId="0" xfId="0" applyFont="1"/>
    <xf numFmtId="165" fontId="10" fillId="0" borderId="43" xfId="0" applyNumberFormat="1" applyFont="1" applyBorder="1" applyAlignment="1">
      <alignment horizontal="center" vertical="center"/>
    </xf>
    <xf numFmtId="9" fontId="10" fillId="0" borderId="29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vertical="center"/>
    </xf>
    <xf numFmtId="1" fontId="10" fillId="0" borderId="30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vertical="center"/>
    </xf>
    <xf numFmtId="1" fontId="2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49" fontId="24" fillId="6" borderId="33" xfId="0" applyNumberFormat="1" applyFont="1" applyFill="1" applyBorder="1" applyAlignment="1">
      <alignment horizontal="center" vertical="center"/>
    </xf>
    <xf numFmtId="8" fontId="10" fillId="0" borderId="44" xfId="0" applyNumberFormat="1" applyFont="1" applyBorder="1" applyAlignment="1">
      <alignment horizontal="center" vertical="center" wrapText="1"/>
    </xf>
    <xf numFmtId="49" fontId="24" fillId="6" borderId="37" xfId="0" applyNumberFormat="1" applyFont="1" applyFill="1" applyBorder="1" applyAlignment="1">
      <alignment horizontal="center" vertical="center"/>
    </xf>
    <xf numFmtId="8" fontId="10" fillId="0" borderId="45" xfId="0" applyNumberFormat="1" applyFont="1" applyBorder="1" applyAlignment="1">
      <alignment horizontal="center" vertical="center"/>
    </xf>
    <xf numFmtId="8" fontId="10" fillId="0" borderId="44" xfId="0" applyNumberFormat="1" applyFont="1" applyBorder="1" applyAlignment="1">
      <alignment horizontal="center" vertical="center"/>
    </xf>
    <xf numFmtId="1" fontId="10" fillId="0" borderId="51" xfId="0" applyNumberFormat="1" applyFont="1" applyBorder="1" applyAlignment="1">
      <alignment horizontal="center" vertical="center"/>
    </xf>
    <xf numFmtId="8" fontId="10" fillId="0" borderId="51" xfId="0" applyNumberFormat="1" applyFont="1" applyBorder="1" applyAlignment="1">
      <alignment horizontal="center" vertical="center"/>
    </xf>
    <xf numFmtId="9" fontId="10" fillId="0" borderId="52" xfId="0" applyNumberFormat="1" applyFont="1" applyBorder="1" applyAlignment="1">
      <alignment horizontal="center" vertical="center"/>
    </xf>
    <xf numFmtId="164" fontId="10" fillId="0" borderId="51" xfId="0" applyNumberFormat="1" applyFont="1" applyBorder="1" applyAlignment="1">
      <alignment horizontal="center" vertical="center"/>
    </xf>
    <xf numFmtId="165" fontId="10" fillId="0" borderId="50" xfId="0" applyNumberFormat="1" applyFont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9" fillId="8" borderId="8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165" fontId="10" fillId="0" borderId="28" xfId="0" applyNumberFormat="1" applyFont="1" applyBorder="1" applyAlignment="1">
      <alignment vertical="center"/>
    </xf>
    <xf numFmtId="0" fontId="26" fillId="0" borderId="0" xfId="0" applyFont="1" applyBorder="1"/>
    <xf numFmtId="0" fontId="21" fillId="0" borderId="0" xfId="0" applyFont="1" applyBorder="1" applyAlignment="1"/>
    <xf numFmtId="0" fontId="10" fillId="0" borderId="0" xfId="0" applyFont="1" applyBorder="1"/>
    <xf numFmtId="166" fontId="10" fillId="0" borderId="37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/>
    </xf>
    <xf numFmtId="1" fontId="24" fillId="6" borderId="37" xfId="0" applyNumberFormat="1" applyFont="1" applyFill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4" fontId="9" fillId="8" borderId="59" xfId="0" applyNumberFormat="1" applyFont="1" applyFill="1" applyBorder="1" applyAlignment="1">
      <alignment horizontal="center" vertical="center" wrapText="1"/>
    </xf>
    <xf numFmtId="4" fontId="9" fillId="8" borderId="59" xfId="0" applyNumberFormat="1" applyFont="1" applyFill="1" applyBorder="1" applyAlignment="1">
      <alignment horizontal="center" vertical="center"/>
    </xf>
    <xf numFmtId="1" fontId="9" fillId="0" borderId="0" xfId="6" applyNumberFormat="1" applyFont="1" applyAlignment="1">
      <alignment horizontal="right"/>
    </xf>
    <xf numFmtId="1" fontId="10" fillId="0" borderId="0" xfId="6" applyNumberFormat="1" applyFont="1" applyAlignment="1">
      <alignment horizontal="right"/>
    </xf>
    <xf numFmtId="165" fontId="10" fillId="0" borderId="60" xfId="0" applyNumberFormat="1" applyFont="1" applyBorder="1" applyAlignment="1">
      <alignment vertical="center"/>
    </xf>
    <xf numFmtId="165" fontId="10" fillId="0" borderId="61" xfId="0" applyNumberFormat="1" applyFont="1" applyBorder="1" applyAlignment="1">
      <alignment vertical="center"/>
    </xf>
    <xf numFmtId="165" fontId="10" fillId="0" borderId="62" xfId="0" applyNumberFormat="1" applyFont="1" applyBorder="1" applyAlignment="1">
      <alignment vertical="center"/>
    </xf>
    <xf numFmtId="164" fontId="10" fillId="0" borderId="64" xfId="0" applyNumberFormat="1" applyFont="1" applyBorder="1" applyAlignment="1">
      <alignment vertical="center" wrapText="1"/>
    </xf>
    <xf numFmtId="164" fontId="10" fillId="0" borderId="63" xfId="0" applyNumberFormat="1" applyFont="1" applyBorder="1" applyAlignment="1">
      <alignment vertical="center" wrapText="1"/>
    </xf>
    <xf numFmtId="8" fontId="10" fillId="0" borderId="65" xfId="0" applyNumberFormat="1" applyFont="1" applyBorder="1" applyAlignment="1">
      <alignment horizontal="center" vertical="center"/>
    </xf>
    <xf numFmtId="8" fontId="10" fillId="0" borderId="63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9" fillId="11" borderId="33" xfId="0" applyFont="1" applyFill="1" applyBorder="1" applyAlignment="1">
      <alignment vertical="center"/>
    </xf>
    <xf numFmtId="0" fontId="9" fillId="11" borderId="38" xfId="0" applyFont="1" applyFill="1" applyBorder="1" applyAlignment="1">
      <alignment vertical="center"/>
    </xf>
    <xf numFmtId="0" fontId="9" fillId="11" borderId="29" xfId="0" applyFont="1" applyFill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5" fillId="0" borderId="0" xfId="3" applyFont="1" applyAlignment="1">
      <alignment horizontal="center"/>
    </xf>
    <xf numFmtId="0" fontId="17" fillId="0" borderId="0" xfId="2" applyFont="1" applyAlignment="1">
      <alignment horizontal="center" vertical="top"/>
    </xf>
    <xf numFmtId="165" fontId="10" fillId="0" borderId="10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0" fontId="9" fillId="16" borderId="2" xfId="0" applyFont="1" applyFill="1" applyBorder="1" applyAlignment="1">
      <alignment vertical="center"/>
    </xf>
    <xf numFmtId="0" fontId="9" fillId="17" borderId="34" xfId="0" applyFont="1" applyFill="1" applyBorder="1" applyAlignment="1">
      <alignment horizontal="left" vertical="center"/>
    </xf>
    <xf numFmtId="0" fontId="9" fillId="17" borderId="35" xfId="0" applyFont="1" applyFill="1" applyBorder="1" applyAlignment="1">
      <alignment horizontal="left" vertical="center"/>
    </xf>
    <xf numFmtId="0" fontId="9" fillId="17" borderId="36" xfId="0" applyFont="1" applyFill="1" applyBorder="1" applyAlignment="1">
      <alignment horizontal="left" vertical="center"/>
    </xf>
    <xf numFmtId="0" fontId="10" fillId="6" borderId="34" xfId="0" applyFont="1" applyFill="1" applyBorder="1" applyAlignment="1">
      <alignment horizontal="left" vertical="center" wrapText="1"/>
    </xf>
    <xf numFmtId="0" fontId="10" fillId="6" borderId="36" xfId="0" applyFont="1" applyFill="1" applyBorder="1" applyAlignment="1">
      <alignment horizontal="left" vertical="center" wrapText="1"/>
    </xf>
    <xf numFmtId="0" fontId="10" fillId="6" borderId="56" xfId="0" applyFont="1" applyFill="1" applyBorder="1" applyAlignment="1">
      <alignment horizontal="left" vertical="center" wrapText="1"/>
    </xf>
    <xf numFmtId="0" fontId="10" fillId="6" borderId="57" xfId="0" applyFont="1" applyFill="1" applyBorder="1" applyAlignment="1">
      <alignment horizontal="left" vertical="center" wrapText="1"/>
    </xf>
    <xf numFmtId="0" fontId="9" fillId="10" borderId="34" xfId="0" applyFont="1" applyFill="1" applyBorder="1" applyAlignment="1">
      <alignment vertical="center"/>
    </xf>
    <xf numFmtId="0" fontId="9" fillId="10" borderId="35" xfId="0" applyFont="1" applyFill="1" applyBorder="1" applyAlignment="1">
      <alignment vertical="center"/>
    </xf>
    <xf numFmtId="0" fontId="9" fillId="10" borderId="36" xfId="0" applyFont="1" applyFill="1" applyBorder="1" applyAlignment="1">
      <alignment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0" fontId="9" fillId="15" borderId="2" xfId="0" applyFont="1" applyFill="1" applyBorder="1" applyAlignment="1">
      <alignment vertical="center"/>
    </xf>
    <xf numFmtId="0" fontId="20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9" fillId="14" borderId="33" xfId="0" applyFont="1" applyFill="1" applyBorder="1" applyAlignment="1">
      <alignment vertical="center"/>
    </xf>
    <xf numFmtId="0" fontId="9" fillId="14" borderId="38" xfId="0" applyFont="1" applyFill="1" applyBorder="1" applyAlignment="1">
      <alignment vertical="center"/>
    </xf>
    <xf numFmtId="0" fontId="9" fillId="14" borderId="29" xfId="0" applyFont="1" applyFill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12" borderId="34" xfId="0" applyFont="1" applyFill="1" applyBorder="1" applyAlignment="1">
      <alignment horizontal="left" vertical="center" wrapText="1"/>
    </xf>
    <xf numFmtId="0" fontId="9" fillId="12" borderId="35" xfId="0" applyFont="1" applyFill="1" applyBorder="1" applyAlignment="1">
      <alignment horizontal="left" vertical="center" wrapText="1"/>
    </xf>
    <xf numFmtId="0" fontId="9" fillId="12" borderId="36" xfId="0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/>
    <xf numFmtId="0" fontId="9" fillId="2" borderId="32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10" fillId="0" borderId="33" xfId="0" applyFont="1" applyBorder="1" applyAlignment="1">
      <alignment vertical="center" wrapText="1"/>
    </xf>
    <xf numFmtId="0" fontId="10" fillId="0" borderId="38" xfId="0" applyFont="1" applyBorder="1"/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9" borderId="34" xfId="0" applyFont="1" applyFill="1" applyBorder="1" applyAlignment="1">
      <alignment horizontal="left" vertical="center"/>
    </xf>
    <xf numFmtId="0" fontId="9" fillId="9" borderId="35" xfId="0" applyFont="1" applyFill="1" applyBorder="1" applyAlignment="1">
      <alignment horizontal="left" vertical="center"/>
    </xf>
    <xf numFmtId="0" fontId="9" fillId="9" borderId="41" xfId="0" applyFont="1" applyFill="1" applyBorder="1" applyAlignment="1">
      <alignment horizontal="left" vertical="center"/>
    </xf>
    <xf numFmtId="0" fontId="9" fillId="9" borderId="36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/>
    </xf>
    <xf numFmtId="0" fontId="20" fillId="3" borderId="19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2" fillId="5" borderId="16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2" fillId="5" borderId="12" xfId="0" applyFont="1" applyFill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44348C9B-C6ED-43C0-A04F-6ACF89DFDB8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index.cfm?locator=PSZnO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273628</xdr:colOff>
      <xdr:row>0</xdr:row>
      <xdr:rowOff>178594</xdr:rowOff>
    </xdr:from>
    <xdr:to>
      <xdr:col>0</xdr:col>
      <xdr:colOff>1940719</xdr:colOff>
      <xdr:row>1</xdr:row>
      <xdr:rowOff>238125</xdr:rowOff>
    </xdr:to>
    <xdr:pic>
      <xdr:nvPicPr>
        <xdr:cNvPr id="9" name="image00.png" title="Image">
          <a:extLst>
            <a:ext uri="{FF2B5EF4-FFF2-40B4-BE49-F238E27FC236}">
              <a16:creationId xmlns:a16="http://schemas.microsoft.com/office/drawing/2014/main" id="{05E2BB4E-86B8-43B7-80E9-5B7C5045534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628" y="178594"/>
          <a:ext cx="1667091" cy="6548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42790</xdr:colOff>
      <xdr:row>43</xdr:row>
      <xdr:rowOff>189552</xdr:rowOff>
    </xdr:from>
    <xdr:to>
      <xdr:col>0</xdr:col>
      <xdr:colOff>1759886</xdr:colOff>
      <xdr:row>45</xdr:row>
      <xdr:rowOff>217985</xdr:rowOff>
    </xdr:to>
    <xdr:pic>
      <xdr:nvPicPr>
        <xdr:cNvPr id="10" name="image00.png" title="Image">
          <a:extLst>
            <a:ext uri="{FF2B5EF4-FFF2-40B4-BE49-F238E27FC236}">
              <a16:creationId xmlns:a16="http://schemas.microsoft.com/office/drawing/2014/main" id="{18CB4CC7-7C87-41EC-BCEF-64987F812DF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0" y="9449179"/>
          <a:ext cx="1717096" cy="74873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59316</xdr:colOff>
      <xdr:row>94</xdr:row>
      <xdr:rowOff>35720</xdr:rowOff>
    </xdr:from>
    <xdr:to>
      <xdr:col>0</xdr:col>
      <xdr:colOff>1776412</xdr:colOff>
      <xdr:row>96</xdr:row>
      <xdr:rowOff>132686</xdr:rowOff>
    </xdr:to>
    <xdr:pic>
      <xdr:nvPicPr>
        <xdr:cNvPr id="18" name="image00.png" title="Image">
          <a:extLst>
            <a:ext uri="{FF2B5EF4-FFF2-40B4-BE49-F238E27FC236}">
              <a16:creationId xmlns:a16="http://schemas.microsoft.com/office/drawing/2014/main" id="{3333FEFC-997B-46CD-8438-B71957BA52AD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" y="21284526"/>
          <a:ext cx="1717096" cy="78883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142659</xdr:colOff>
      <xdr:row>155</xdr:row>
      <xdr:rowOff>35718</xdr:rowOff>
    </xdr:from>
    <xdr:to>
      <xdr:col>0</xdr:col>
      <xdr:colOff>1859755</xdr:colOff>
      <xdr:row>157</xdr:row>
      <xdr:rowOff>71437</xdr:rowOff>
    </xdr:to>
    <xdr:pic>
      <xdr:nvPicPr>
        <xdr:cNvPr id="26" name="image00.png" title="Image">
          <a:extLst>
            <a:ext uri="{FF2B5EF4-FFF2-40B4-BE49-F238E27FC236}">
              <a16:creationId xmlns:a16="http://schemas.microsoft.com/office/drawing/2014/main" id="{F8A45597-32FA-4F4A-8E00-A82D221B3EBD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59" y="68175187"/>
          <a:ext cx="1717096" cy="762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2535381</xdr:colOff>
      <xdr:row>38</xdr:row>
      <xdr:rowOff>34854</xdr:rowOff>
    </xdr:from>
    <xdr:to>
      <xdr:col>3</xdr:col>
      <xdr:colOff>636905</xdr:colOff>
      <xdr:row>42</xdr:row>
      <xdr:rowOff>39619</xdr:rowOff>
    </xdr:to>
    <xdr:pic>
      <xdr:nvPicPr>
        <xdr:cNvPr id="34" name="Picture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1BAD4F-E431-4813-B49F-FCB064DAC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81254" y="8087809"/>
          <a:ext cx="2999106" cy="908774"/>
        </a:xfrm>
        <a:prstGeom prst="rect">
          <a:avLst/>
        </a:prstGeom>
      </xdr:spPr>
    </xdr:pic>
    <xdr:clientData/>
  </xdr:twoCellAnchor>
  <xdr:twoCellAnchor editAs="oneCell">
    <xdr:from>
      <xdr:col>4</xdr:col>
      <xdr:colOff>488607</xdr:colOff>
      <xdr:row>38</xdr:row>
      <xdr:rowOff>11907</xdr:rowOff>
    </xdr:from>
    <xdr:to>
      <xdr:col>7</xdr:col>
      <xdr:colOff>846593</xdr:colOff>
      <xdr:row>42</xdr:row>
      <xdr:rowOff>16672</xdr:rowOff>
    </xdr:to>
    <xdr:pic>
      <xdr:nvPicPr>
        <xdr:cNvPr id="35" name="Picture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76E116-7031-47A5-A5EE-E4F511104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17982" y="7929563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2524991</xdr:colOff>
      <xdr:row>88</xdr:row>
      <xdr:rowOff>156946</xdr:rowOff>
    </xdr:from>
    <xdr:to>
      <xdr:col>3</xdr:col>
      <xdr:colOff>669810</xdr:colOff>
      <xdr:row>92</xdr:row>
      <xdr:rowOff>161706</xdr:rowOff>
    </xdr:to>
    <xdr:pic>
      <xdr:nvPicPr>
        <xdr:cNvPr id="36" name="Pictur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9F2ED5-C50F-4046-B5AD-20F91DBDB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0864" y="21905119"/>
          <a:ext cx="3042401" cy="908772"/>
        </a:xfrm>
        <a:prstGeom prst="rect">
          <a:avLst/>
        </a:prstGeom>
      </xdr:spPr>
    </xdr:pic>
    <xdr:clientData/>
  </xdr:twoCellAnchor>
  <xdr:twoCellAnchor editAs="oneCell">
    <xdr:from>
      <xdr:col>4</xdr:col>
      <xdr:colOff>583857</xdr:colOff>
      <xdr:row>88</xdr:row>
      <xdr:rowOff>154781</xdr:rowOff>
    </xdr:from>
    <xdr:to>
      <xdr:col>8</xdr:col>
      <xdr:colOff>25061</xdr:colOff>
      <xdr:row>92</xdr:row>
      <xdr:rowOff>159541</xdr:rowOff>
    </xdr:to>
    <xdr:pic>
      <xdr:nvPicPr>
        <xdr:cNvPr id="37" name="Picture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BE1B6F-5EDE-4744-9C72-DBE23ED7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13232" y="32004000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1</xdr:col>
      <xdr:colOff>2670463</xdr:colOff>
      <xdr:row>150</xdr:row>
      <xdr:rowOff>12557</xdr:rowOff>
    </xdr:from>
    <xdr:to>
      <xdr:col>3</xdr:col>
      <xdr:colOff>775018</xdr:colOff>
      <xdr:row>154</xdr:row>
      <xdr:rowOff>17327</xdr:rowOff>
    </xdr:to>
    <xdr:pic>
      <xdr:nvPicPr>
        <xdr:cNvPr id="38" name="Picture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4CA183-FEAD-4D0A-9D3F-CA5F7CAFC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6336" y="37523738"/>
          <a:ext cx="3002137" cy="908777"/>
        </a:xfrm>
        <a:prstGeom prst="rect">
          <a:avLst/>
        </a:prstGeom>
      </xdr:spPr>
    </xdr:pic>
    <xdr:clientData/>
  </xdr:twoCellAnchor>
  <xdr:twoCellAnchor editAs="oneCell">
    <xdr:from>
      <xdr:col>4</xdr:col>
      <xdr:colOff>512420</xdr:colOff>
      <xdr:row>150</xdr:row>
      <xdr:rowOff>1</xdr:rowOff>
    </xdr:from>
    <xdr:to>
      <xdr:col>7</xdr:col>
      <xdr:colOff>870406</xdr:colOff>
      <xdr:row>154</xdr:row>
      <xdr:rowOff>4771</xdr:rowOff>
    </xdr:to>
    <xdr:pic>
      <xdr:nvPicPr>
        <xdr:cNvPr id="39" name="Picture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D1F200-1BDD-4DA2-B86A-5B0880D3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41795" y="67067907"/>
          <a:ext cx="2774955" cy="909640"/>
        </a:xfrm>
        <a:prstGeom prst="rect">
          <a:avLst/>
        </a:prstGeom>
      </xdr:spPr>
    </xdr:pic>
    <xdr:clientData/>
  </xdr:twoCellAnchor>
  <xdr:twoCellAnchor editAs="oneCell">
    <xdr:from>
      <xdr:col>2</xdr:col>
      <xdr:colOff>2680</xdr:colOff>
      <xdr:row>213</xdr:row>
      <xdr:rowOff>23741</xdr:rowOff>
    </xdr:from>
    <xdr:to>
      <xdr:col>3</xdr:col>
      <xdr:colOff>663434</xdr:colOff>
      <xdr:row>215</xdr:row>
      <xdr:rowOff>160144</xdr:rowOff>
    </xdr:to>
    <xdr:pic>
      <xdr:nvPicPr>
        <xdr:cNvPr id="40" name="Picture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39225A-4897-4151-B555-14E215C98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0367" y="50492025"/>
          <a:ext cx="1911798" cy="657671"/>
        </a:xfrm>
        <a:prstGeom prst="rect">
          <a:avLst/>
        </a:prstGeom>
      </xdr:spPr>
    </xdr:pic>
    <xdr:clientData/>
  </xdr:twoCellAnchor>
  <xdr:twoCellAnchor editAs="oneCell">
    <xdr:from>
      <xdr:col>4</xdr:col>
      <xdr:colOff>59923</xdr:colOff>
      <xdr:row>213</xdr:row>
      <xdr:rowOff>93296</xdr:rowOff>
    </xdr:from>
    <xdr:to>
      <xdr:col>5</xdr:col>
      <xdr:colOff>1059357</xdr:colOff>
      <xdr:row>215</xdr:row>
      <xdr:rowOff>132688</xdr:rowOff>
    </xdr:to>
    <xdr:pic>
      <xdr:nvPicPr>
        <xdr:cNvPr id="41" name="Picture 4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467CB9-9A1F-433A-B7F3-ADEB0DFC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92684" y="50561580"/>
          <a:ext cx="1833464" cy="560660"/>
        </a:xfrm>
        <a:prstGeom prst="rect">
          <a:avLst/>
        </a:prstGeom>
      </xdr:spPr>
    </xdr:pic>
    <xdr:clientData/>
  </xdr:twoCellAnchor>
  <xdr:twoCellAnchor>
    <xdr:from>
      <xdr:col>0</xdr:col>
      <xdr:colOff>201084</xdr:colOff>
      <xdr:row>210</xdr:row>
      <xdr:rowOff>51186</xdr:rowOff>
    </xdr:from>
    <xdr:to>
      <xdr:col>1</xdr:col>
      <xdr:colOff>1524000</xdr:colOff>
      <xdr:row>214</xdr:row>
      <xdr:rowOff>87168</xdr:rowOff>
    </xdr:to>
    <xdr:sp macro="" textlink="">
      <xdr:nvSpPr>
        <xdr:cNvPr id="25" name="TextBox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5F6590-C55A-43E2-81AD-E1BB56F1192D}"/>
            </a:ext>
          </a:extLst>
        </xdr:cNvPr>
        <xdr:cNvSpPr txBox="1"/>
      </xdr:nvSpPr>
      <xdr:spPr>
        <a:xfrm>
          <a:off x="201084" y="47555536"/>
          <a:ext cx="3069166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162984</xdr:colOff>
      <xdr:row>147</xdr:row>
      <xdr:rowOff>51186</xdr:rowOff>
    </xdr:from>
    <xdr:to>
      <xdr:col>1</xdr:col>
      <xdr:colOff>1612900</xdr:colOff>
      <xdr:row>151</xdr:row>
      <xdr:rowOff>87168</xdr:rowOff>
    </xdr:to>
    <xdr:sp macro="" textlink="">
      <xdr:nvSpPr>
        <xdr:cNvPr id="29" name="TextBox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99477D5-BA55-47F8-9051-5FF3CBBB95A6}"/>
            </a:ext>
          </a:extLst>
        </xdr:cNvPr>
        <xdr:cNvSpPr txBox="1"/>
      </xdr:nvSpPr>
      <xdr:spPr>
        <a:xfrm>
          <a:off x="162984" y="34080836"/>
          <a:ext cx="3196166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172508</xdr:colOff>
      <xdr:row>86</xdr:row>
      <xdr:rowOff>60711</xdr:rowOff>
    </xdr:from>
    <xdr:to>
      <xdr:col>1</xdr:col>
      <xdr:colOff>1593849</xdr:colOff>
      <xdr:row>90</xdr:row>
      <xdr:rowOff>96693</xdr:rowOff>
    </xdr:to>
    <xdr:sp macro="" textlink="">
      <xdr:nvSpPr>
        <xdr:cNvPr id="31" name="TextBox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4FA083-528D-4C52-B8C4-9121609EE715}"/>
            </a:ext>
          </a:extLst>
        </xdr:cNvPr>
        <xdr:cNvSpPr txBox="1"/>
      </xdr:nvSpPr>
      <xdr:spPr>
        <a:xfrm>
          <a:off x="172508" y="19828261"/>
          <a:ext cx="3167591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172508</xdr:colOff>
      <xdr:row>35</xdr:row>
      <xdr:rowOff>60711</xdr:rowOff>
    </xdr:from>
    <xdr:to>
      <xdr:col>1</xdr:col>
      <xdr:colOff>1301749</xdr:colOff>
      <xdr:row>39</xdr:row>
      <xdr:rowOff>96693</xdr:rowOff>
    </xdr:to>
    <xdr:sp macro="" textlink="">
      <xdr:nvSpPr>
        <xdr:cNvPr id="33" name="TextBox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D303B8-1AE0-43BF-9A93-70DDBD8147F7}"/>
            </a:ext>
          </a:extLst>
        </xdr:cNvPr>
        <xdr:cNvSpPr txBox="1"/>
      </xdr:nvSpPr>
      <xdr:spPr>
        <a:xfrm>
          <a:off x="172508" y="7864861"/>
          <a:ext cx="2875491" cy="817032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>
    <xdr:from>
      <xdr:col>0</xdr:col>
      <xdr:colOff>176644</xdr:colOff>
      <xdr:row>29</xdr:row>
      <xdr:rowOff>103909</xdr:rowOff>
    </xdr:from>
    <xdr:to>
      <xdr:col>1</xdr:col>
      <xdr:colOff>3054349</xdr:colOff>
      <xdr:row>34</xdr:row>
      <xdr:rowOff>120966</xdr:rowOff>
    </xdr:to>
    <xdr:sp macro="" textlink="">
      <xdr:nvSpPr>
        <xdr:cNvPr id="22" name="TextBox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F9780DF-24AA-4AAD-A71A-BFE72E80F5F3}"/>
            </a:ext>
          </a:extLst>
        </xdr:cNvPr>
        <xdr:cNvSpPr txBox="1"/>
      </xdr:nvSpPr>
      <xdr:spPr>
        <a:xfrm>
          <a:off x="176644" y="6726959"/>
          <a:ext cx="4623955" cy="101400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218208</xdr:colOff>
      <xdr:row>205</xdr:row>
      <xdr:rowOff>83126</xdr:rowOff>
    </xdr:from>
    <xdr:to>
      <xdr:col>1</xdr:col>
      <xdr:colOff>2051049</xdr:colOff>
      <xdr:row>210</xdr:row>
      <xdr:rowOff>0</xdr:rowOff>
    </xdr:to>
    <xdr:sp macro="" textlink="">
      <xdr:nvSpPr>
        <xdr:cNvPr id="23" name="TextBox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6229E39-1D2F-437A-871F-0AFE07D1FF1A}"/>
            </a:ext>
          </a:extLst>
        </xdr:cNvPr>
        <xdr:cNvSpPr txBox="1"/>
      </xdr:nvSpPr>
      <xdr:spPr>
        <a:xfrm>
          <a:off x="218208" y="46590526"/>
          <a:ext cx="3579091" cy="91382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166254</xdr:colOff>
      <xdr:row>141</xdr:row>
      <xdr:rowOff>72736</xdr:rowOff>
    </xdr:from>
    <xdr:to>
      <xdr:col>1</xdr:col>
      <xdr:colOff>1816100</xdr:colOff>
      <xdr:row>146</xdr:row>
      <xdr:rowOff>120966</xdr:rowOff>
    </xdr:to>
    <xdr:sp macro="" textlink="">
      <xdr:nvSpPr>
        <xdr:cNvPr id="27" name="TextBox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BF5544-0B68-4E19-80BE-10D5548CEA1D}"/>
            </a:ext>
          </a:extLst>
        </xdr:cNvPr>
        <xdr:cNvSpPr txBox="1"/>
      </xdr:nvSpPr>
      <xdr:spPr>
        <a:xfrm>
          <a:off x="166254" y="32921286"/>
          <a:ext cx="3396096" cy="104518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187036</xdr:colOff>
      <xdr:row>80</xdr:row>
      <xdr:rowOff>93519</xdr:rowOff>
    </xdr:from>
    <xdr:to>
      <xdr:col>1</xdr:col>
      <xdr:colOff>2476500</xdr:colOff>
      <xdr:row>85</xdr:row>
      <xdr:rowOff>141748</xdr:rowOff>
    </xdr:to>
    <xdr:sp macro="" textlink="">
      <xdr:nvSpPr>
        <xdr:cNvPr id="42" name="TextBox 4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11E3BAE-DC24-4313-863E-8383E01FFCC8}"/>
            </a:ext>
          </a:extLst>
        </xdr:cNvPr>
        <xdr:cNvSpPr txBox="1"/>
      </xdr:nvSpPr>
      <xdr:spPr>
        <a:xfrm>
          <a:off x="187036" y="18679969"/>
          <a:ext cx="4035714" cy="10451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152400</xdr:colOff>
      <xdr:row>213</xdr:row>
      <xdr:rowOff>146050</xdr:rowOff>
    </xdr:from>
    <xdr:to>
      <xdr:col>2</xdr:col>
      <xdr:colOff>552450</xdr:colOff>
      <xdr:row>215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B35CC-9CE5-7C8B-9C5C-34957D12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00750" y="49974500"/>
          <a:ext cx="400050" cy="400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2889250</xdr:colOff>
      <xdr:row>150</xdr:row>
      <xdr:rowOff>177800</xdr:rowOff>
    </xdr:from>
    <xdr:to>
      <xdr:col>2</xdr:col>
      <xdr:colOff>139700</xdr:colOff>
      <xdr:row>153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EF165D-B71D-4F22-B62A-564EDDEE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35500" y="34759900"/>
          <a:ext cx="546100" cy="546100"/>
        </a:xfrm>
        <a:prstGeom prst="rect">
          <a:avLst/>
        </a:prstGeom>
      </xdr:spPr>
    </xdr:pic>
    <xdr:clientData/>
  </xdr:twoCellAnchor>
  <xdr:twoCellAnchor editAs="oneCell">
    <xdr:from>
      <xdr:col>1</xdr:col>
      <xdr:colOff>2711450</xdr:colOff>
      <xdr:row>89</xdr:row>
      <xdr:rowOff>120650</xdr:rowOff>
    </xdr:from>
    <xdr:to>
      <xdr:col>1</xdr:col>
      <xdr:colOff>3289300</xdr:colOff>
      <xdr:row>91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32534D-2E5F-4F74-A54C-ABD71A6AD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29300" y="20440650"/>
          <a:ext cx="577850" cy="57785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2762250</xdr:colOff>
      <xdr:row>38</xdr:row>
      <xdr:rowOff>190500</xdr:rowOff>
    </xdr:from>
    <xdr:to>
      <xdr:col>2</xdr:col>
      <xdr:colOff>19050</xdr:colOff>
      <xdr:row>41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6381EE-CC7D-46CA-9040-91EDA88E4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08500" y="854710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8"/>
  <sheetViews>
    <sheetView tabSelected="1" zoomScaleNormal="100" zoomScaleSheetLayoutView="67" workbookViewId="0">
      <selection activeCell="I7" sqref="I7"/>
    </sheetView>
  </sheetViews>
  <sheetFormatPr defaultColWidth="8.90625" defaultRowHeight="12.5" x14ac:dyDescent="0.25"/>
  <cols>
    <col min="1" max="1" width="25" style="3" customWidth="1"/>
    <col min="2" max="2" width="47.1796875" style="3" customWidth="1"/>
    <col min="3" max="3" width="17.90625" style="26" customWidth="1"/>
    <col min="4" max="4" width="11.90625" style="3" customWidth="1"/>
    <col min="5" max="5" width="11.90625" style="18" customWidth="1"/>
    <col min="6" max="6" width="16" style="15" customWidth="1"/>
    <col min="7" max="7" width="8.453125" style="15" customWidth="1"/>
    <col min="8" max="8" width="13.6328125" style="15" customWidth="1"/>
    <col min="9" max="16384" width="8.90625" style="3"/>
  </cols>
  <sheetData>
    <row r="1" spans="1:23" ht="47.25" customHeight="1" x14ac:dyDescent="0.25"/>
    <row r="2" spans="1:23" s="2" customFormat="1" ht="30" x14ac:dyDescent="0.35">
      <c r="A2" s="159" t="s">
        <v>0</v>
      </c>
      <c r="B2" s="159"/>
      <c r="C2" s="159"/>
      <c r="D2" s="159"/>
      <c r="E2" s="159"/>
      <c r="F2" s="159"/>
      <c r="G2" s="159"/>
      <c r="H2" s="15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23" x14ac:dyDescent="0.35">
      <c r="A3" s="160" t="s">
        <v>114</v>
      </c>
      <c r="B3" s="160"/>
      <c r="C3" s="160"/>
      <c r="D3" s="160"/>
      <c r="E3" s="160"/>
      <c r="F3" s="160"/>
      <c r="G3" s="160"/>
      <c r="H3" s="1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ht="23" x14ac:dyDescent="0.35">
      <c r="A4" s="28"/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" customFormat="1" ht="14.5" x14ac:dyDescent="0.35">
      <c r="A5" s="161" t="s">
        <v>100</v>
      </c>
      <c r="B5" s="161"/>
      <c r="C5" s="161"/>
      <c r="D5" s="161"/>
      <c r="E5" s="161"/>
      <c r="F5" s="161"/>
      <c r="G5" s="161"/>
      <c r="H5" s="1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30" customFormat="1" ht="16" customHeight="1" x14ac:dyDescent="0.35">
      <c r="A6" s="173" t="s">
        <v>1</v>
      </c>
      <c r="B6" s="173"/>
      <c r="C6" s="173"/>
      <c r="D6" s="173"/>
      <c r="E6" s="173"/>
      <c r="F6" s="173"/>
      <c r="G6" s="173"/>
      <c r="H6" s="173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s="30" customFormat="1" ht="16" customHeight="1" x14ac:dyDescent="0.35">
      <c r="A7" s="174" t="s">
        <v>2</v>
      </c>
      <c r="B7" s="174"/>
      <c r="C7" s="174" t="s">
        <v>3</v>
      </c>
      <c r="D7" s="174"/>
      <c r="E7" s="174"/>
      <c r="F7" s="174"/>
      <c r="G7" s="174"/>
      <c r="H7" s="174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s="30" customFormat="1" ht="16" customHeight="1" x14ac:dyDescent="0.35">
      <c r="A8" s="157" t="s">
        <v>4</v>
      </c>
      <c r="B8" s="157"/>
      <c r="C8" s="157" t="s">
        <v>5</v>
      </c>
      <c r="D8" s="157"/>
      <c r="E8" s="157"/>
      <c r="F8" s="157"/>
      <c r="G8" s="157"/>
      <c r="H8" s="157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s="30" customFormat="1" ht="16" customHeight="1" x14ac:dyDescent="0.35">
      <c r="A9" s="157" t="s">
        <v>6</v>
      </c>
      <c r="B9" s="157"/>
      <c r="C9" s="157" t="s">
        <v>6</v>
      </c>
      <c r="D9" s="157"/>
      <c r="E9" s="157"/>
      <c r="F9" s="157"/>
      <c r="G9" s="157"/>
      <c r="H9" s="157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16" customHeight="1" x14ac:dyDescent="0.35">
      <c r="A10" s="157" t="s">
        <v>7</v>
      </c>
      <c r="B10" s="157"/>
      <c r="C10" s="157" t="s">
        <v>7</v>
      </c>
      <c r="D10" s="157"/>
      <c r="E10" s="157"/>
      <c r="F10" s="157"/>
      <c r="G10" s="157"/>
      <c r="H10" s="157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16" customHeight="1" x14ac:dyDescent="0.35">
      <c r="A11" s="157" t="s">
        <v>8</v>
      </c>
      <c r="B11" s="157"/>
      <c r="C11" s="157" t="s">
        <v>8</v>
      </c>
      <c r="D11" s="157"/>
      <c r="E11" s="157"/>
      <c r="F11" s="157"/>
      <c r="G11" s="157"/>
      <c r="H11" s="157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16" customHeight="1" x14ac:dyDescent="0.35">
      <c r="A12" s="157" t="s">
        <v>9</v>
      </c>
      <c r="B12" s="157"/>
      <c r="C12" s="157" t="s">
        <v>9</v>
      </c>
      <c r="D12" s="157"/>
      <c r="E12" s="157"/>
      <c r="F12" s="157"/>
      <c r="G12" s="157"/>
      <c r="H12" s="157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16" customHeight="1" thickBot="1" x14ac:dyDescent="0.4">
      <c r="A13" s="172" t="s">
        <v>10</v>
      </c>
      <c r="B13" s="172"/>
      <c r="C13" s="172" t="s">
        <v>10</v>
      </c>
      <c r="D13" s="172"/>
      <c r="E13" s="172"/>
      <c r="F13" s="172"/>
      <c r="G13" s="172"/>
      <c r="H13" s="17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52" customFormat="1" ht="16" customHeight="1" thickBot="1" x14ac:dyDescent="0.4">
      <c r="A14" s="195" t="s">
        <v>11</v>
      </c>
      <c r="B14" s="196"/>
      <c r="C14" s="196"/>
      <c r="D14" s="196"/>
      <c r="E14" s="196"/>
      <c r="F14" s="196"/>
      <c r="G14" s="196"/>
      <c r="H14" s="197"/>
    </row>
    <row r="15" spans="1:23" s="52" customFormat="1" ht="16" customHeight="1" thickBot="1" x14ac:dyDescent="0.4">
      <c r="A15" s="198" t="s">
        <v>12</v>
      </c>
      <c r="B15" s="199"/>
      <c r="C15" s="32" t="s">
        <v>13</v>
      </c>
      <c r="D15" s="33" t="s">
        <v>14</v>
      </c>
      <c r="E15" s="33" t="s">
        <v>15</v>
      </c>
      <c r="F15" s="34" t="s">
        <v>16</v>
      </c>
      <c r="G15" s="34" t="s">
        <v>17</v>
      </c>
      <c r="H15" s="35" t="s">
        <v>18</v>
      </c>
    </row>
    <row r="16" spans="1:23" s="52" customFormat="1" ht="16" customHeight="1" x14ac:dyDescent="0.35">
      <c r="A16" s="200" t="s">
        <v>19</v>
      </c>
      <c r="B16" s="201"/>
      <c r="C16" s="201"/>
      <c r="D16" s="201"/>
      <c r="E16" s="201"/>
      <c r="F16" s="201"/>
      <c r="G16" s="201"/>
      <c r="H16" s="202"/>
    </row>
    <row r="17" spans="1:8" s="52" customFormat="1" ht="16" customHeight="1" x14ac:dyDescent="0.35">
      <c r="A17" s="156" t="s">
        <v>20</v>
      </c>
      <c r="B17" s="129"/>
      <c r="C17" s="22">
        <v>9780133134445</v>
      </c>
      <c r="D17" s="53">
        <v>154.25</v>
      </c>
      <c r="E17" s="38">
        <v>0.1</v>
      </c>
      <c r="F17" s="39">
        <f>D17-(D17*E17)</f>
        <v>138.82499999999999</v>
      </c>
      <c r="G17" s="22"/>
      <c r="H17" s="40">
        <f>F17*G17</f>
        <v>0</v>
      </c>
    </row>
    <row r="18" spans="1:8" s="52" customFormat="1" ht="16" customHeight="1" x14ac:dyDescent="0.35">
      <c r="A18" s="41" t="s">
        <v>21</v>
      </c>
      <c r="B18" s="54"/>
      <c r="C18" s="22">
        <v>9780133035827</v>
      </c>
      <c r="D18" s="53">
        <v>408</v>
      </c>
      <c r="E18" s="38">
        <v>0.1</v>
      </c>
      <c r="F18" s="39">
        <f t="shared" ref="F18:F19" si="0">D18-(D18*E18)</f>
        <v>367.2</v>
      </c>
      <c r="G18" s="22"/>
      <c r="H18" s="40">
        <f t="shared" ref="H18:H19" si="1">F18*G18</f>
        <v>0</v>
      </c>
    </row>
    <row r="19" spans="1:8" s="52" customFormat="1" ht="16" customHeight="1" x14ac:dyDescent="0.35">
      <c r="A19" s="156" t="s">
        <v>22</v>
      </c>
      <c r="B19" s="129"/>
      <c r="C19" s="22">
        <v>9780201707595</v>
      </c>
      <c r="D19" s="53">
        <v>521.5</v>
      </c>
      <c r="E19" s="38">
        <v>0.1</v>
      </c>
      <c r="F19" s="39">
        <f t="shared" si="0"/>
        <v>469.35</v>
      </c>
      <c r="G19" s="22"/>
      <c r="H19" s="40">
        <f t="shared" si="1"/>
        <v>0</v>
      </c>
    </row>
    <row r="20" spans="1:8" s="52" customFormat="1" ht="16" customHeight="1" x14ac:dyDescent="0.35">
      <c r="A20" s="41" t="s">
        <v>96</v>
      </c>
      <c r="B20" s="37"/>
      <c r="C20" s="22">
        <v>9780201707656</v>
      </c>
      <c r="D20" s="53">
        <v>225</v>
      </c>
      <c r="E20" s="38">
        <v>0.1</v>
      </c>
      <c r="F20" s="39">
        <f t="shared" ref="F20" si="2">D20-(D20*E20)</f>
        <v>202.5</v>
      </c>
      <c r="G20" s="22"/>
      <c r="H20" s="40">
        <f t="shared" ref="H20" si="3">F20*G20</f>
        <v>0</v>
      </c>
    </row>
    <row r="21" spans="1:8" s="52" customFormat="1" ht="16" customHeight="1" x14ac:dyDescent="0.35">
      <c r="A21" s="192" t="s">
        <v>23</v>
      </c>
      <c r="B21" s="193"/>
      <c r="C21" s="193"/>
      <c r="D21" s="193"/>
      <c r="E21" s="193"/>
      <c r="F21" s="193"/>
      <c r="G21" s="193"/>
      <c r="H21" s="194"/>
    </row>
    <row r="22" spans="1:8" s="52" customFormat="1" ht="16" customHeight="1" x14ac:dyDescent="0.35">
      <c r="A22" s="156" t="s">
        <v>24</v>
      </c>
      <c r="B22" s="129"/>
      <c r="C22" s="22">
        <v>9780133134452</v>
      </c>
      <c r="D22" s="53">
        <v>154.25</v>
      </c>
      <c r="E22" s="38">
        <v>0.1</v>
      </c>
      <c r="F22" s="39">
        <f t="shared" ref="F22:F24" si="4">D22-(D22*E22)</f>
        <v>138.82499999999999</v>
      </c>
      <c r="G22" s="22"/>
      <c r="H22" s="40">
        <f t="shared" ref="H22:H24" si="5">F22*G22</f>
        <v>0</v>
      </c>
    </row>
    <row r="23" spans="1:8" s="52" customFormat="1" ht="16" customHeight="1" x14ac:dyDescent="0.35">
      <c r="A23" s="156" t="s">
        <v>97</v>
      </c>
      <c r="B23" s="129"/>
      <c r="C23" s="22">
        <v>9780133035834</v>
      </c>
      <c r="D23" s="53">
        <v>408</v>
      </c>
      <c r="E23" s="38">
        <v>0.1</v>
      </c>
      <c r="F23" s="39">
        <f t="shared" ref="F23" si="6">D23-(D23*E23)</f>
        <v>367.2</v>
      </c>
      <c r="G23" s="22"/>
      <c r="H23" s="40">
        <f t="shared" ref="H23" si="7">F23*G23</f>
        <v>0</v>
      </c>
    </row>
    <row r="24" spans="1:8" s="52" customFormat="1" ht="16" customHeight="1" x14ac:dyDescent="0.35">
      <c r="A24" s="156" t="s">
        <v>22</v>
      </c>
      <c r="B24" s="129"/>
      <c r="C24" s="22">
        <v>9780201707816</v>
      </c>
      <c r="D24" s="53">
        <v>521.5</v>
      </c>
      <c r="E24" s="38">
        <v>0.1</v>
      </c>
      <c r="F24" s="39">
        <f t="shared" si="4"/>
        <v>469.35</v>
      </c>
      <c r="G24" s="22"/>
      <c r="H24" s="40">
        <f t="shared" si="5"/>
        <v>0</v>
      </c>
    </row>
    <row r="25" spans="1:8" s="52" customFormat="1" ht="16" customHeight="1" x14ac:dyDescent="0.35">
      <c r="A25" s="192" t="s">
        <v>25</v>
      </c>
      <c r="B25" s="193"/>
      <c r="C25" s="193"/>
      <c r="D25" s="193"/>
      <c r="E25" s="193"/>
      <c r="F25" s="193"/>
      <c r="G25" s="193"/>
      <c r="H25" s="194"/>
    </row>
    <row r="26" spans="1:8" s="52" customFormat="1" ht="16" customHeight="1" x14ac:dyDescent="0.35">
      <c r="A26" s="156" t="s">
        <v>26</v>
      </c>
      <c r="B26" s="129"/>
      <c r="C26" s="22">
        <v>9780133134438</v>
      </c>
      <c r="D26" s="53">
        <v>154.25</v>
      </c>
      <c r="E26" s="38">
        <v>0.1</v>
      </c>
      <c r="F26" s="39">
        <f t="shared" ref="F26:F27" si="8">D26-(D26*E26)</f>
        <v>138.82499999999999</v>
      </c>
      <c r="G26" s="22"/>
      <c r="H26" s="40">
        <f t="shared" ref="H26:H27" si="9">F26*G26</f>
        <v>0</v>
      </c>
    </row>
    <row r="27" spans="1:8" s="52" customFormat="1" ht="16" customHeight="1" x14ac:dyDescent="0.35">
      <c r="A27" s="41" t="s">
        <v>27</v>
      </c>
      <c r="B27" s="54"/>
      <c r="C27" s="22">
        <v>9780133035841</v>
      </c>
      <c r="D27" s="53">
        <v>408</v>
      </c>
      <c r="E27" s="38">
        <v>0.1</v>
      </c>
      <c r="F27" s="39">
        <f t="shared" si="8"/>
        <v>367.2</v>
      </c>
      <c r="G27" s="22"/>
      <c r="H27" s="40">
        <f t="shared" si="9"/>
        <v>0</v>
      </c>
    </row>
    <row r="28" spans="1:8" s="52" customFormat="1" ht="16" customHeight="1" x14ac:dyDescent="0.35">
      <c r="A28" s="156" t="s">
        <v>22</v>
      </c>
      <c r="B28" s="129"/>
      <c r="C28" s="22">
        <v>9780201729658</v>
      </c>
      <c r="D28" s="53">
        <v>655</v>
      </c>
      <c r="E28" s="38">
        <v>0.1</v>
      </c>
      <c r="F28" s="39">
        <f t="shared" ref="F28:F29" si="10">D28-(D28*E28)</f>
        <v>589.5</v>
      </c>
      <c r="G28" s="22"/>
      <c r="H28" s="40">
        <f t="shared" ref="H28:H29" si="11">F28*G28</f>
        <v>0</v>
      </c>
    </row>
    <row r="29" spans="1:8" s="52" customFormat="1" ht="16" customHeight="1" x14ac:dyDescent="0.35">
      <c r="A29" s="41" t="s">
        <v>98</v>
      </c>
      <c r="B29" s="37"/>
      <c r="C29" s="22">
        <v>9780201729672</v>
      </c>
      <c r="D29" s="53">
        <v>261.25</v>
      </c>
      <c r="E29" s="38">
        <v>0.1</v>
      </c>
      <c r="F29" s="39">
        <f t="shared" si="10"/>
        <v>235.125</v>
      </c>
      <c r="G29" s="22"/>
      <c r="H29" s="40">
        <f t="shared" si="11"/>
        <v>0</v>
      </c>
    </row>
    <row r="30" spans="1:8" s="44" customFormat="1" ht="16" customHeight="1" x14ac:dyDescent="0.25">
      <c r="A30" s="29"/>
      <c r="B30" s="29"/>
      <c r="C30" s="4"/>
      <c r="D30" s="43"/>
      <c r="E30" s="4"/>
      <c r="F30" s="114" t="s">
        <v>101</v>
      </c>
      <c r="G30" s="132">
        <f>SUM(H17:H29)</f>
        <v>0</v>
      </c>
      <c r="H30" s="133"/>
    </row>
    <row r="31" spans="1:8" s="44" customFormat="1" ht="16" customHeight="1" x14ac:dyDescent="0.25">
      <c r="A31" s="29"/>
      <c r="B31" s="29"/>
      <c r="C31" s="55"/>
      <c r="D31" s="56"/>
      <c r="E31" s="4"/>
      <c r="F31" s="115" t="s">
        <v>102</v>
      </c>
      <c r="G31" s="134">
        <f>G30*0.05</f>
        <v>0</v>
      </c>
      <c r="H31" s="135"/>
    </row>
    <row r="32" spans="1:8" s="44" customFormat="1" ht="16" customHeight="1" x14ac:dyDescent="0.25">
      <c r="A32" s="29"/>
      <c r="B32" s="29"/>
      <c r="C32" s="47"/>
      <c r="D32" s="48"/>
      <c r="E32" s="4"/>
      <c r="F32" s="115" t="s">
        <v>103</v>
      </c>
      <c r="G32" s="134">
        <f>G30*0.07</f>
        <v>0</v>
      </c>
      <c r="H32" s="135"/>
    </row>
    <row r="33" spans="1:23" s="44" customFormat="1" ht="16" customHeight="1" thickBot="1" x14ac:dyDescent="0.3">
      <c r="A33" s="29"/>
      <c r="B33" s="29"/>
      <c r="C33" s="57"/>
      <c r="D33" s="58"/>
      <c r="E33" s="4"/>
      <c r="F33" s="114" t="s">
        <v>104</v>
      </c>
      <c r="G33" s="147">
        <f>SUM(G30:H32)</f>
        <v>0</v>
      </c>
      <c r="H33" s="148"/>
    </row>
    <row r="34" spans="1:23" s="5" customFormat="1" ht="14.5" x14ac:dyDescent="0.25">
      <c r="A34" s="1"/>
      <c r="B34" s="1"/>
      <c r="C34" s="6"/>
      <c r="D34" s="7"/>
      <c r="E34" s="158"/>
      <c r="F34" s="158"/>
      <c r="G34" s="6"/>
      <c r="H34" s="8"/>
    </row>
    <row r="35" spans="1:23" s="11" customFormat="1" ht="14.5" x14ac:dyDescent="0.35">
      <c r="A35" s="1"/>
      <c r="B35" s="1"/>
      <c r="C35" s="27"/>
      <c r="D35" s="9"/>
      <c r="E35" s="1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1" customFormat="1" ht="14.5" x14ac:dyDescent="0.35">
      <c r="A36" s="1"/>
      <c r="B36" s="1"/>
      <c r="C36" s="27"/>
      <c r="D36" s="9"/>
      <c r="E36" s="1"/>
      <c r="F36" s="10"/>
      <c r="G36" s="1"/>
      <c r="H36" s="10" t="s">
        <v>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1" customFormat="1" ht="14.5" x14ac:dyDescent="0.35">
      <c r="A37" s="1"/>
      <c r="B37" s="1"/>
      <c r="C37" s="27"/>
      <c r="D37" s="9"/>
      <c r="E37" s="1"/>
      <c r="F37" s="10"/>
      <c r="G37" s="1"/>
      <c r="H37" s="10" t="s">
        <v>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1" customFormat="1" ht="14.5" x14ac:dyDescent="0.35">
      <c r="A38" s="1"/>
      <c r="B38" s="1"/>
      <c r="C38" s="27"/>
      <c r="D38" s="9"/>
      <c r="E38" s="1"/>
      <c r="F38" s="12"/>
      <c r="G38" s="1"/>
      <c r="H38" s="10" t="s">
        <v>29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11" customFormat="1" ht="18" x14ac:dyDescent="0.4">
      <c r="A39" s="130"/>
      <c r="B39" s="130"/>
      <c r="C39" s="130"/>
      <c r="D39" s="130"/>
      <c r="E39" s="130"/>
      <c r="F39" s="130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1" customFormat="1" ht="23" x14ac:dyDescent="0.35">
      <c r="A40" s="131"/>
      <c r="B40" s="131"/>
      <c r="C40" s="131"/>
      <c r="D40" s="131"/>
      <c r="E40" s="131"/>
      <c r="F40" s="131"/>
      <c r="G40" s="14"/>
      <c r="H40" s="14"/>
      <c r="I40" s="1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1" customFormat="1" ht="14.5" x14ac:dyDescent="0.35">
      <c r="A41" s="1"/>
      <c r="B41" s="1"/>
      <c r="C41" s="27"/>
      <c r="D41" s="9"/>
      <c r="E41" s="1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1" customFormat="1" ht="14.5" x14ac:dyDescent="0.35">
      <c r="A42" s="1"/>
      <c r="B42" s="1"/>
      <c r="C42" s="27"/>
      <c r="D42" s="9"/>
      <c r="E42" s="1"/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5" customFormat="1" x14ac:dyDescent="0.35">
      <c r="C43" s="16"/>
      <c r="D43" s="17"/>
    </row>
    <row r="44" spans="1:23" s="15" customFormat="1" ht="27" customHeight="1" x14ac:dyDescent="0.35">
      <c r="C44" s="16"/>
      <c r="D44" s="17"/>
    </row>
    <row r="45" spans="1:23" s="2" customFormat="1" ht="30" x14ac:dyDescent="0.35">
      <c r="A45" s="159" t="s">
        <v>30</v>
      </c>
      <c r="B45" s="159"/>
      <c r="C45" s="159"/>
      <c r="D45" s="159"/>
      <c r="E45" s="159"/>
      <c r="F45" s="159"/>
      <c r="G45" s="159"/>
      <c r="H45" s="15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2" customFormat="1" ht="23.65" customHeight="1" x14ac:dyDescent="0.35">
      <c r="A46" s="160" t="s">
        <v>112</v>
      </c>
      <c r="B46" s="160"/>
      <c r="C46" s="160"/>
      <c r="D46" s="160"/>
      <c r="E46" s="160"/>
      <c r="F46" s="160"/>
      <c r="G46" s="160"/>
      <c r="H46" s="16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2" customFormat="1" ht="23.65" customHeight="1" x14ac:dyDescent="0.35">
      <c r="A47" s="28"/>
      <c r="B47" s="28"/>
      <c r="C47" s="28"/>
      <c r="D47" s="28"/>
      <c r="E47" s="28"/>
      <c r="F47" s="28"/>
      <c r="G47" s="28"/>
      <c r="H47" s="2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2" customFormat="1" ht="14.5" x14ac:dyDescent="0.35">
      <c r="A48" s="161" t="s">
        <v>100</v>
      </c>
      <c r="B48" s="161"/>
      <c r="C48" s="161"/>
      <c r="D48" s="161"/>
      <c r="E48" s="161"/>
      <c r="F48" s="161"/>
      <c r="G48" s="161"/>
      <c r="H48" s="16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30" customFormat="1" ht="16" customHeight="1" x14ac:dyDescent="0.35">
      <c r="A49" s="173" t="s">
        <v>1</v>
      </c>
      <c r="B49" s="173"/>
      <c r="C49" s="173"/>
      <c r="D49" s="173"/>
      <c r="E49" s="173"/>
      <c r="F49" s="173"/>
      <c r="G49" s="173"/>
      <c r="H49" s="173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30" customFormat="1" ht="16" customHeight="1" x14ac:dyDescent="0.35">
      <c r="A50" s="174" t="s">
        <v>2</v>
      </c>
      <c r="B50" s="174"/>
      <c r="C50" s="174" t="s">
        <v>3</v>
      </c>
      <c r="D50" s="174"/>
      <c r="E50" s="174"/>
      <c r="F50" s="174"/>
      <c r="G50" s="174"/>
      <c r="H50" s="174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s="30" customFormat="1" ht="16" customHeight="1" x14ac:dyDescent="0.35">
      <c r="A51" s="157" t="s">
        <v>4</v>
      </c>
      <c r="B51" s="157"/>
      <c r="C51" s="157" t="s">
        <v>5</v>
      </c>
      <c r="D51" s="157"/>
      <c r="E51" s="157"/>
      <c r="F51" s="157"/>
      <c r="G51" s="157"/>
      <c r="H51" s="157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s="30" customFormat="1" ht="16" customHeight="1" x14ac:dyDescent="0.35">
      <c r="A52" s="157" t="s">
        <v>6</v>
      </c>
      <c r="B52" s="157"/>
      <c r="C52" s="157" t="s">
        <v>6</v>
      </c>
      <c r="D52" s="157"/>
      <c r="E52" s="157"/>
      <c r="F52" s="157"/>
      <c r="G52" s="157"/>
      <c r="H52" s="157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s="30" customFormat="1" ht="16" customHeight="1" x14ac:dyDescent="0.35">
      <c r="A53" s="157" t="s">
        <v>7</v>
      </c>
      <c r="B53" s="157"/>
      <c r="C53" s="157" t="s">
        <v>7</v>
      </c>
      <c r="D53" s="157"/>
      <c r="E53" s="157"/>
      <c r="F53" s="157"/>
      <c r="G53" s="157"/>
      <c r="H53" s="157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s="30" customFormat="1" ht="16" customHeight="1" x14ac:dyDescent="0.35">
      <c r="A54" s="157" t="s">
        <v>8</v>
      </c>
      <c r="B54" s="157"/>
      <c r="C54" s="157" t="s">
        <v>8</v>
      </c>
      <c r="D54" s="157"/>
      <c r="E54" s="157"/>
      <c r="F54" s="157"/>
      <c r="G54" s="157"/>
      <c r="H54" s="157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s="30" customFormat="1" ht="16" customHeight="1" x14ac:dyDescent="0.35">
      <c r="A55" s="157" t="s">
        <v>9</v>
      </c>
      <c r="B55" s="157"/>
      <c r="C55" s="157" t="s">
        <v>9</v>
      </c>
      <c r="D55" s="157"/>
      <c r="E55" s="157"/>
      <c r="F55" s="157"/>
      <c r="G55" s="157"/>
      <c r="H55" s="15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s="30" customFormat="1" ht="16" customHeight="1" thickBot="1" x14ac:dyDescent="0.4">
      <c r="A56" s="172" t="s">
        <v>10</v>
      </c>
      <c r="B56" s="172"/>
      <c r="C56" s="172" t="s">
        <v>10</v>
      </c>
      <c r="D56" s="172"/>
      <c r="E56" s="172"/>
      <c r="F56" s="172"/>
      <c r="G56" s="172"/>
      <c r="H56" s="172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s="31" customFormat="1" ht="16" customHeight="1" thickBot="1" x14ac:dyDescent="0.3">
      <c r="A57" s="180" t="s">
        <v>31</v>
      </c>
      <c r="B57" s="179"/>
      <c r="C57" s="179"/>
      <c r="D57" s="179"/>
      <c r="E57" s="179"/>
      <c r="F57" s="179"/>
      <c r="G57" s="179"/>
      <c r="H57" s="181"/>
    </row>
    <row r="58" spans="1:23" s="36" customFormat="1" ht="16" customHeight="1" x14ac:dyDescent="0.25">
      <c r="A58" s="182" t="s">
        <v>32</v>
      </c>
      <c r="B58" s="183"/>
      <c r="C58" s="95" t="s">
        <v>13</v>
      </c>
      <c r="D58" s="96" t="s">
        <v>14</v>
      </c>
      <c r="E58" s="96" t="s">
        <v>15</v>
      </c>
      <c r="F58" s="97" t="s">
        <v>16</v>
      </c>
      <c r="G58" s="97" t="s">
        <v>17</v>
      </c>
      <c r="H58" s="98" t="s">
        <v>18</v>
      </c>
    </row>
    <row r="59" spans="1:23" s="31" customFormat="1" ht="16" customHeight="1" x14ac:dyDescent="0.25">
      <c r="A59" s="99" t="s">
        <v>33</v>
      </c>
      <c r="B59" s="100"/>
      <c r="C59" s="101"/>
      <c r="D59" s="100"/>
      <c r="E59" s="100"/>
      <c r="F59" s="100"/>
      <c r="G59" s="100"/>
      <c r="H59" s="102"/>
    </row>
    <row r="60" spans="1:23" s="31" customFormat="1" ht="16" customHeight="1" x14ac:dyDescent="0.25">
      <c r="A60" s="184" t="s">
        <v>34</v>
      </c>
      <c r="B60" s="104" t="s">
        <v>35</v>
      </c>
      <c r="C60" s="19" t="s">
        <v>36</v>
      </c>
      <c r="D60" s="24">
        <v>87.5</v>
      </c>
      <c r="E60" s="38">
        <v>0.1</v>
      </c>
      <c r="F60" s="39">
        <f t="shared" ref="F60:F80" si="12">D60-(D60*E60)</f>
        <v>78.75</v>
      </c>
      <c r="G60" s="22"/>
      <c r="H60" s="40">
        <f t="shared" ref="H60" si="13">F60*G60</f>
        <v>0</v>
      </c>
    </row>
    <row r="61" spans="1:23" s="31" customFormat="1" ht="30" customHeight="1" x14ac:dyDescent="0.25">
      <c r="A61" s="185"/>
      <c r="B61" s="103" t="s">
        <v>105</v>
      </c>
      <c r="C61" s="19" t="s">
        <v>88</v>
      </c>
      <c r="D61" s="20">
        <v>15</v>
      </c>
      <c r="E61" s="66" t="s">
        <v>91</v>
      </c>
      <c r="F61" s="20">
        <v>15</v>
      </c>
      <c r="G61" s="22"/>
      <c r="H61" s="40">
        <f t="shared" ref="H61:H80" si="14">F61*G61</f>
        <v>0</v>
      </c>
    </row>
    <row r="62" spans="1:23" s="31" customFormat="1" ht="23.5" customHeight="1" x14ac:dyDescent="0.25">
      <c r="A62" s="186"/>
      <c r="B62" s="103" t="s">
        <v>113</v>
      </c>
      <c r="C62" s="19" t="s">
        <v>37</v>
      </c>
      <c r="D62" s="24">
        <v>420.25</v>
      </c>
      <c r="E62" s="38">
        <v>0.1</v>
      </c>
      <c r="F62" s="39">
        <f t="shared" si="12"/>
        <v>378.22500000000002</v>
      </c>
      <c r="G62" s="22"/>
      <c r="H62" s="40">
        <f t="shared" si="14"/>
        <v>0</v>
      </c>
    </row>
    <row r="63" spans="1:23" s="31" customFormat="1" ht="16" customHeight="1" x14ac:dyDescent="0.25">
      <c r="A63" s="187" t="s">
        <v>38</v>
      </c>
      <c r="B63" s="104" t="s">
        <v>35</v>
      </c>
      <c r="C63" s="19" t="s">
        <v>39</v>
      </c>
      <c r="D63" s="24">
        <v>87.5</v>
      </c>
      <c r="E63" s="38">
        <v>0.1</v>
      </c>
      <c r="F63" s="39">
        <f t="shared" si="12"/>
        <v>78.75</v>
      </c>
      <c r="G63" s="22"/>
      <c r="H63" s="40">
        <f t="shared" si="14"/>
        <v>0</v>
      </c>
    </row>
    <row r="64" spans="1:23" s="31" customFormat="1" ht="30" customHeight="1" x14ac:dyDescent="0.25">
      <c r="A64" s="185"/>
      <c r="B64" s="103" t="s">
        <v>105</v>
      </c>
      <c r="C64" s="19" t="s">
        <v>89</v>
      </c>
      <c r="D64" s="20">
        <v>15</v>
      </c>
      <c r="E64" s="66" t="s">
        <v>91</v>
      </c>
      <c r="F64" s="20">
        <v>15</v>
      </c>
      <c r="G64" s="22"/>
      <c r="H64" s="40">
        <f t="shared" si="14"/>
        <v>0</v>
      </c>
    </row>
    <row r="65" spans="1:8" s="31" customFormat="1" ht="24" customHeight="1" x14ac:dyDescent="0.25">
      <c r="A65" s="186"/>
      <c r="B65" s="103" t="s">
        <v>113</v>
      </c>
      <c r="C65" s="19" t="s">
        <v>40</v>
      </c>
      <c r="D65" s="24">
        <v>420.25</v>
      </c>
      <c r="E65" s="38">
        <v>0.1</v>
      </c>
      <c r="F65" s="39">
        <f t="shared" si="12"/>
        <v>378.22500000000002</v>
      </c>
      <c r="G65" s="22"/>
      <c r="H65" s="40">
        <f t="shared" si="14"/>
        <v>0</v>
      </c>
    </row>
    <row r="66" spans="1:8" s="31" customFormat="1" ht="16" customHeight="1" x14ac:dyDescent="0.25">
      <c r="A66" s="187" t="s">
        <v>41</v>
      </c>
      <c r="B66" s="104" t="s">
        <v>35</v>
      </c>
      <c r="C66" s="19" t="s">
        <v>42</v>
      </c>
      <c r="D66" s="24">
        <v>87.5</v>
      </c>
      <c r="E66" s="38">
        <v>0.1</v>
      </c>
      <c r="F66" s="39">
        <f t="shared" si="12"/>
        <v>78.75</v>
      </c>
      <c r="G66" s="22"/>
      <c r="H66" s="40">
        <f t="shared" si="14"/>
        <v>0</v>
      </c>
    </row>
    <row r="67" spans="1:8" s="31" customFormat="1" ht="30" customHeight="1" x14ac:dyDescent="0.25">
      <c r="A67" s="185"/>
      <c r="B67" s="103" t="s">
        <v>105</v>
      </c>
      <c r="C67" s="19" t="s">
        <v>90</v>
      </c>
      <c r="D67" s="20">
        <v>15</v>
      </c>
      <c r="E67" s="66" t="s">
        <v>91</v>
      </c>
      <c r="F67" s="20">
        <v>15</v>
      </c>
      <c r="G67" s="22"/>
      <c r="H67" s="40">
        <f t="shared" si="14"/>
        <v>0</v>
      </c>
    </row>
    <row r="68" spans="1:8" s="31" customFormat="1" ht="27" customHeight="1" x14ac:dyDescent="0.25">
      <c r="A68" s="186"/>
      <c r="B68" s="103" t="s">
        <v>113</v>
      </c>
      <c r="C68" s="19" t="s">
        <v>43</v>
      </c>
      <c r="D68" s="24">
        <v>420.25</v>
      </c>
      <c r="E68" s="38">
        <v>0.1</v>
      </c>
      <c r="F68" s="39">
        <f t="shared" si="12"/>
        <v>378.22500000000002</v>
      </c>
      <c r="G68" s="22"/>
      <c r="H68" s="40">
        <f t="shared" si="14"/>
        <v>0</v>
      </c>
    </row>
    <row r="69" spans="1:8" s="31" customFormat="1" ht="16" customHeight="1" x14ac:dyDescent="0.25">
      <c r="A69" s="187" t="s">
        <v>44</v>
      </c>
      <c r="B69" s="104" t="s">
        <v>35</v>
      </c>
      <c r="C69" s="21">
        <v>9780133126082</v>
      </c>
      <c r="D69" s="24">
        <v>99</v>
      </c>
      <c r="E69" s="38">
        <v>0.1</v>
      </c>
      <c r="F69" s="39">
        <f t="shared" si="12"/>
        <v>89.1</v>
      </c>
      <c r="G69" s="22"/>
      <c r="H69" s="40">
        <f t="shared" si="14"/>
        <v>0</v>
      </c>
    </row>
    <row r="70" spans="1:8" s="31" customFormat="1" ht="16" customHeight="1" x14ac:dyDescent="0.25">
      <c r="A70" s="185"/>
      <c r="B70" s="104" t="s">
        <v>106</v>
      </c>
      <c r="C70" s="21">
        <v>9780133765199</v>
      </c>
      <c r="D70" s="20">
        <v>15</v>
      </c>
      <c r="E70" s="66" t="s">
        <v>91</v>
      </c>
      <c r="F70" s="20">
        <v>15</v>
      </c>
      <c r="G70" s="22"/>
      <c r="H70" s="40">
        <f t="shared" si="14"/>
        <v>0</v>
      </c>
    </row>
    <row r="71" spans="1:8" s="31" customFormat="1" ht="16" customHeight="1" x14ac:dyDescent="0.25">
      <c r="A71" s="186"/>
      <c r="B71" s="103" t="s">
        <v>45</v>
      </c>
      <c r="C71" s="21">
        <v>9780133120158</v>
      </c>
      <c r="D71" s="24">
        <v>406.25</v>
      </c>
      <c r="E71" s="38">
        <v>0.1</v>
      </c>
      <c r="F71" s="39">
        <f t="shared" si="12"/>
        <v>365.625</v>
      </c>
      <c r="G71" s="22"/>
      <c r="H71" s="40">
        <f t="shared" si="14"/>
        <v>0</v>
      </c>
    </row>
    <row r="72" spans="1:8" s="31" customFormat="1" ht="16" customHeight="1" x14ac:dyDescent="0.25">
      <c r="A72" s="187" t="s">
        <v>46</v>
      </c>
      <c r="B72" s="104" t="s">
        <v>52</v>
      </c>
      <c r="C72" s="22">
        <v>9780133133370</v>
      </c>
      <c r="D72" s="24">
        <v>112.75</v>
      </c>
      <c r="E72" s="38">
        <v>0.1</v>
      </c>
      <c r="F72" s="39">
        <f t="shared" si="12"/>
        <v>101.47499999999999</v>
      </c>
      <c r="G72" s="22"/>
      <c r="H72" s="40">
        <f t="shared" si="14"/>
        <v>0</v>
      </c>
    </row>
    <row r="73" spans="1:8" s="31" customFormat="1" ht="16" customHeight="1" x14ac:dyDescent="0.25">
      <c r="A73" s="185"/>
      <c r="B73" s="104" t="s">
        <v>107</v>
      </c>
      <c r="C73" s="22">
        <v>9780133765397</v>
      </c>
      <c r="D73" s="20">
        <v>15</v>
      </c>
      <c r="E73" s="66" t="s">
        <v>91</v>
      </c>
      <c r="F73" s="20">
        <v>15</v>
      </c>
      <c r="G73" s="22"/>
      <c r="H73" s="40">
        <f t="shared" si="14"/>
        <v>0</v>
      </c>
    </row>
    <row r="74" spans="1:8" s="31" customFormat="1" ht="25.5" customHeight="1" x14ac:dyDescent="0.25">
      <c r="A74" s="188"/>
      <c r="B74" s="103" t="s">
        <v>47</v>
      </c>
      <c r="C74" s="21">
        <v>9780321933973</v>
      </c>
      <c r="D74" s="24">
        <v>432</v>
      </c>
      <c r="E74" s="38">
        <v>0.1</v>
      </c>
      <c r="F74" s="39">
        <f t="shared" si="12"/>
        <v>388.8</v>
      </c>
      <c r="G74" s="22"/>
      <c r="H74" s="40">
        <f t="shared" si="14"/>
        <v>0</v>
      </c>
    </row>
    <row r="75" spans="1:8" s="31" customFormat="1" ht="16" customHeight="1" x14ac:dyDescent="0.25">
      <c r="A75" s="189" t="s">
        <v>48</v>
      </c>
      <c r="B75" s="105" t="s">
        <v>35</v>
      </c>
      <c r="C75" s="23">
        <v>9780133126099</v>
      </c>
      <c r="D75" s="116">
        <v>112.75</v>
      </c>
      <c r="E75" s="38">
        <v>0.1</v>
      </c>
      <c r="F75" s="39">
        <f t="shared" si="12"/>
        <v>101.47499999999999</v>
      </c>
      <c r="G75" s="22"/>
      <c r="H75" s="40">
        <f t="shared" si="14"/>
        <v>0</v>
      </c>
    </row>
    <row r="76" spans="1:8" s="31" customFormat="1" ht="16" customHeight="1" x14ac:dyDescent="0.25">
      <c r="A76" s="190"/>
      <c r="B76" s="104" t="s">
        <v>106</v>
      </c>
      <c r="C76" s="23">
        <v>9780133765250</v>
      </c>
      <c r="D76" s="20">
        <v>15</v>
      </c>
      <c r="E76" s="66" t="s">
        <v>91</v>
      </c>
      <c r="F76" s="20">
        <v>15</v>
      </c>
      <c r="G76" s="22"/>
      <c r="H76" s="40">
        <f t="shared" si="14"/>
        <v>0</v>
      </c>
    </row>
    <row r="77" spans="1:8" s="31" customFormat="1" ht="22.5" customHeight="1" x14ac:dyDescent="0.25">
      <c r="A77" s="191"/>
      <c r="B77" s="103" t="s">
        <v>113</v>
      </c>
      <c r="C77" s="21">
        <v>9780133120165</v>
      </c>
      <c r="D77" s="24">
        <v>453.5</v>
      </c>
      <c r="E77" s="38">
        <v>0.1</v>
      </c>
      <c r="F77" s="39">
        <f t="shared" si="12"/>
        <v>408.15</v>
      </c>
      <c r="G77" s="22"/>
      <c r="H77" s="40">
        <f t="shared" si="14"/>
        <v>0</v>
      </c>
    </row>
    <row r="78" spans="1:8" s="31" customFormat="1" ht="16" customHeight="1" x14ac:dyDescent="0.25">
      <c r="A78" s="189" t="s">
        <v>49</v>
      </c>
      <c r="B78" s="104" t="s">
        <v>35</v>
      </c>
      <c r="C78" s="23">
        <v>9780133126105</v>
      </c>
      <c r="D78" s="116">
        <v>112.75</v>
      </c>
      <c r="E78" s="38">
        <v>0.1</v>
      </c>
      <c r="F78" s="39">
        <f t="shared" si="12"/>
        <v>101.47499999999999</v>
      </c>
      <c r="G78" s="22"/>
      <c r="H78" s="40">
        <f t="shared" si="14"/>
        <v>0</v>
      </c>
    </row>
    <row r="79" spans="1:8" s="31" customFormat="1" ht="16" customHeight="1" x14ac:dyDescent="0.25">
      <c r="A79" s="190"/>
      <c r="B79" s="104" t="s">
        <v>106</v>
      </c>
      <c r="C79" s="23">
        <v>9780133765151</v>
      </c>
      <c r="D79" s="20">
        <v>15</v>
      </c>
      <c r="E79" s="66" t="s">
        <v>91</v>
      </c>
      <c r="F79" s="20">
        <v>15</v>
      </c>
      <c r="G79" s="22"/>
      <c r="H79" s="40">
        <f t="shared" si="14"/>
        <v>0</v>
      </c>
    </row>
    <row r="80" spans="1:8" s="31" customFormat="1" ht="24" customHeight="1" x14ac:dyDescent="0.25">
      <c r="A80" s="191"/>
      <c r="B80" s="103" t="s">
        <v>113</v>
      </c>
      <c r="C80" s="23">
        <v>9780133120110</v>
      </c>
      <c r="D80" s="24">
        <v>453.5</v>
      </c>
      <c r="E80" s="38">
        <v>0.1</v>
      </c>
      <c r="F80" s="39">
        <f t="shared" si="12"/>
        <v>408.15</v>
      </c>
      <c r="G80" s="22"/>
      <c r="H80" s="40">
        <f t="shared" si="14"/>
        <v>0</v>
      </c>
    </row>
    <row r="81" spans="1:23" s="44" customFormat="1" ht="16" customHeight="1" x14ac:dyDescent="0.25">
      <c r="A81" s="42"/>
      <c r="B81" s="42"/>
      <c r="C81" s="4"/>
      <c r="D81" s="43"/>
      <c r="E81" s="4"/>
      <c r="F81" s="114" t="s">
        <v>101</v>
      </c>
      <c r="G81" s="132">
        <f>SUM(H60:H80)</f>
        <v>0</v>
      </c>
      <c r="H81" s="133"/>
    </row>
    <row r="82" spans="1:23" s="44" customFormat="1" ht="16" customHeight="1" x14ac:dyDescent="0.25">
      <c r="A82" s="42"/>
      <c r="B82" s="42"/>
      <c r="C82" s="45"/>
      <c r="D82" s="46"/>
      <c r="E82" s="4"/>
      <c r="F82" s="115" t="s">
        <v>102</v>
      </c>
      <c r="G82" s="134">
        <f>G81*0.05</f>
        <v>0</v>
      </c>
      <c r="H82" s="135"/>
    </row>
    <row r="83" spans="1:23" s="44" customFormat="1" ht="16" customHeight="1" x14ac:dyDescent="0.25">
      <c r="A83" s="42"/>
      <c r="B83" s="42"/>
      <c r="C83" s="47"/>
      <c r="D83" s="48"/>
      <c r="E83" s="4"/>
      <c r="F83" s="115" t="s">
        <v>103</v>
      </c>
      <c r="G83" s="134">
        <f>G81*0.07</f>
        <v>0</v>
      </c>
      <c r="H83" s="135"/>
    </row>
    <row r="84" spans="1:23" s="44" customFormat="1" ht="16" customHeight="1" thickBot="1" x14ac:dyDescent="0.3">
      <c r="A84" s="42"/>
      <c r="B84" s="42"/>
      <c r="C84" s="49"/>
      <c r="D84" s="50"/>
      <c r="E84" s="4"/>
      <c r="F84" s="114" t="s">
        <v>104</v>
      </c>
      <c r="G84" s="147">
        <f>SUM(G81:H83)</f>
        <v>0</v>
      </c>
      <c r="H84" s="148"/>
    </row>
    <row r="85" spans="1:23" s="5" customFormat="1" ht="14.5" x14ac:dyDescent="0.25">
      <c r="A85" s="1"/>
      <c r="B85" s="1"/>
      <c r="C85" s="6"/>
      <c r="D85" s="7"/>
      <c r="E85" s="158"/>
      <c r="F85" s="158"/>
      <c r="G85" s="6"/>
      <c r="H85" s="8"/>
    </row>
    <row r="86" spans="1:23" s="11" customFormat="1" ht="14.5" x14ac:dyDescent="0.35">
      <c r="A86" s="1"/>
      <c r="B86" s="1"/>
      <c r="C86" s="27"/>
      <c r="D86" s="9"/>
      <c r="E86" s="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s="11" customFormat="1" ht="14.5" x14ac:dyDescent="0.35">
      <c r="A87" s="1"/>
      <c r="B87" s="1"/>
      <c r="C87" s="27"/>
      <c r="D87" s="9"/>
      <c r="E87" s="1"/>
      <c r="F87" s="10"/>
      <c r="G87" s="1"/>
      <c r="H87" s="10" t="s">
        <v>99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s="11" customFormat="1" ht="14.5" x14ac:dyDescent="0.35">
      <c r="A88" s="1"/>
      <c r="B88" s="1"/>
      <c r="C88" s="27"/>
      <c r="D88" s="9"/>
      <c r="E88" s="1"/>
      <c r="F88" s="10"/>
      <c r="G88" s="1"/>
      <c r="H88" s="10" t="s">
        <v>28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s="11" customFormat="1" ht="14.5" x14ac:dyDescent="0.35">
      <c r="A89" s="1"/>
      <c r="B89" s="1"/>
      <c r="C89" s="27"/>
      <c r="D89" s="9"/>
      <c r="E89" s="1"/>
      <c r="F89" s="12"/>
      <c r="G89" s="1"/>
      <c r="H89" s="10" t="s">
        <v>29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s="11" customFormat="1" ht="18" x14ac:dyDescent="0.4">
      <c r="A90" s="130"/>
      <c r="B90" s="130"/>
      <c r="C90" s="130"/>
      <c r="D90" s="130"/>
      <c r="E90" s="130"/>
      <c r="F90" s="130"/>
      <c r="G90" s="13"/>
      <c r="H90" s="13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s="11" customFormat="1" ht="23" x14ac:dyDescent="0.35">
      <c r="A91" s="131"/>
      <c r="B91" s="131"/>
      <c r="C91" s="131"/>
      <c r="D91" s="131"/>
      <c r="E91" s="131"/>
      <c r="F91" s="131"/>
      <c r="G91" s="14"/>
      <c r="H91" s="14"/>
      <c r="I91" s="1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s="11" customFormat="1" ht="14.5" x14ac:dyDescent="0.35">
      <c r="A92" s="1"/>
      <c r="B92" s="1"/>
      <c r="C92" s="27"/>
      <c r="D92" s="9"/>
      <c r="E92" s="1"/>
      <c r="F92" s="1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s="11" customFormat="1" ht="14.5" x14ac:dyDescent="0.35">
      <c r="A93" s="1"/>
      <c r="B93" s="1"/>
      <c r="C93" s="27"/>
      <c r="D93" s="9"/>
      <c r="E93" s="1"/>
      <c r="F93" s="1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s="15" customFormat="1" x14ac:dyDescent="0.35">
      <c r="C94" s="16"/>
      <c r="D94" s="17"/>
    </row>
    <row r="95" spans="1:23" s="15" customFormat="1" ht="24.75" customHeight="1" x14ac:dyDescent="0.35">
      <c r="C95" s="16"/>
      <c r="D95" s="17"/>
    </row>
    <row r="96" spans="1:23" s="2" customFormat="1" ht="30" x14ac:dyDescent="0.35">
      <c r="A96" s="159" t="s">
        <v>50</v>
      </c>
      <c r="B96" s="159"/>
      <c r="C96" s="159"/>
      <c r="D96" s="159"/>
      <c r="E96" s="159"/>
      <c r="F96" s="159"/>
      <c r="G96" s="159"/>
      <c r="H96" s="15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s="2" customFormat="1" ht="23.65" customHeight="1" x14ac:dyDescent="0.35">
      <c r="A97" s="160" t="s">
        <v>112</v>
      </c>
      <c r="B97" s="160"/>
      <c r="C97" s="160"/>
      <c r="D97" s="160"/>
      <c r="E97" s="160"/>
      <c r="F97" s="160"/>
      <c r="G97" s="160"/>
      <c r="H97" s="16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s="2" customFormat="1" ht="23.65" customHeight="1" x14ac:dyDescent="0.35">
      <c r="A98" s="28"/>
      <c r="B98" s="28"/>
      <c r="C98" s="28"/>
      <c r="D98" s="28"/>
      <c r="E98" s="28"/>
      <c r="F98" s="28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s="2" customFormat="1" ht="14.5" x14ac:dyDescent="0.35">
      <c r="A99" s="161" t="s">
        <v>100</v>
      </c>
      <c r="B99" s="161"/>
      <c r="C99" s="161"/>
      <c r="D99" s="161"/>
      <c r="E99" s="161"/>
      <c r="F99" s="161"/>
      <c r="G99" s="161"/>
      <c r="H99" s="16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s="30" customFormat="1" ht="16" customHeight="1" x14ac:dyDescent="0.35">
      <c r="A100" s="173" t="s">
        <v>1</v>
      </c>
      <c r="B100" s="173"/>
      <c r="C100" s="173"/>
      <c r="D100" s="173"/>
      <c r="E100" s="173"/>
      <c r="F100" s="173"/>
      <c r="G100" s="173"/>
      <c r="H100" s="173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s="30" customFormat="1" ht="16" customHeight="1" x14ac:dyDescent="0.35">
      <c r="A101" s="174" t="s">
        <v>2</v>
      </c>
      <c r="B101" s="174"/>
      <c r="C101" s="174" t="s">
        <v>3</v>
      </c>
      <c r="D101" s="174"/>
      <c r="E101" s="174"/>
      <c r="F101" s="174"/>
      <c r="G101" s="174"/>
      <c r="H101" s="174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s="30" customFormat="1" ht="16" customHeight="1" x14ac:dyDescent="0.35">
      <c r="A102" s="157" t="s">
        <v>4</v>
      </c>
      <c r="B102" s="157"/>
      <c r="C102" s="157" t="s">
        <v>5</v>
      </c>
      <c r="D102" s="157"/>
      <c r="E102" s="157"/>
      <c r="F102" s="157"/>
      <c r="G102" s="157"/>
      <c r="H102" s="157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s="30" customFormat="1" ht="16" customHeight="1" x14ac:dyDescent="0.35">
      <c r="A103" s="157" t="s">
        <v>6</v>
      </c>
      <c r="B103" s="157"/>
      <c r="C103" s="157" t="s">
        <v>6</v>
      </c>
      <c r="D103" s="157"/>
      <c r="E103" s="157"/>
      <c r="F103" s="157"/>
      <c r="G103" s="157"/>
      <c r="H103" s="157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s="30" customFormat="1" ht="16" customHeight="1" x14ac:dyDescent="0.35">
      <c r="A104" s="157" t="s">
        <v>7</v>
      </c>
      <c r="B104" s="157"/>
      <c r="C104" s="157" t="s">
        <v>7</v>
      </c>
      <c r="D104" s="157"/>
      <c r="E104" s="157"/>
      <c r="F104" s="157"/>
      <c r="G104" s="157"/>
      <c r="H104" s="157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s="30" customFormat="1" ht="16" customHeight="1" x14ac:dyDescent="0.35">
      <c r="A105" s="157" t="s">
        <v>8</v>
      </c>
      <c r="B105" s="157"/>
      <c r="C105" s="157" t="s">
        <v>8</v>
      </c>
      <c r="D105" s="157"/>
      <c r="E105" s="157"/>
      <c r="F105" s="157"/>
      <c r="G105" s="157"/>
      <c r="H105" s="157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s="30" customFormat="1" ht="16" customHeight="1" x14ac:dyDescent="0.35">
      <c r="A106" s="157" t="s">
        <v>9</v>
      </c>
      <c r="B106" s="157"/>
      <c r="C106" s="157" t="s">
        <v>9</v>
      </c>
      <c r="D106" s="157"/>
      <c r="E106" s="157"/>
      <c r="F106" s="157"/>
      <c r="G106" s="157"/>
      <c r="H106" s="157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s="30" customFormat="1" ht="16" customHeight="1" thickBot="1" x14ac:dyDescent="0.4">
      <c r="A107" s="172" t="s">
        <v>10</v>
      </c>
      <c r="B107" s="172"/>
      <c r="C107" s="172" t="s">
        <v>10</v>
      </c>
      <c r="D107" s="172"/>
      <c r="E107" s="172"/>
      <c r="F107" s="172"/>
      <c r="G107" s="172"/>
      <c r="H107" s="172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s="31" customFormat="1" ht="16" customHeight="1" thickBot="1" x14ac:dyDescent="0.3">
      <c r="A108" s="179" t="s">
        <v>51</v>
      </c>
      <c r="B108" s="179"/>
      <c r="C108" s="179"/>
      <c r="D108" s="179"/>
      <c r="E108" s="179"/>
      <c r="F108" s="179"/>
      <c r="G108" s="179"/>
      <c r="H108" s="179"/>
    </row>
    <row r="109" spans="1:23" s="52" customFormat="1" ht="16" customHeight="1" thickBot="1" x14ac:dyDescent="0.4">
      <c r="A109" s="83" t="s">
        <v>33</v>
      </c>
      <c r="B109" s="84"/>
      <c r="C109" s="85" t="s">
        <v>13</v>
      </c>
      <c r="D109" s="86" t="s">
        <v>14</v>
      </c>
      <c r="E109" s="112" t="s">
        <v>15</v>
      </c>
      <c r="F109" s="113" t="s">
        <v>16</v>
      </c>
      <c r="G109" s="87" t="s">
        <v>17</v>
      </c>
      <c r="H109" s="88" t="s">
        <v>18</v>
      </c>
    </row>
    <row r="110" spans="1:23" s="31" customFormat="1" ht="16" customHeight="1" x14ac:dyDescent="0.25">
      <c r="A110" s="203" t="s">
        <v>34</v>
      </c>
      <c r="B110" s="71" t="s">
        <v>35</v>
      </c>
      <c r="C110" s="19" t="s">
        <v>36</v>
      </c>
      <c r="D110" s="117">
        <v>87.5</v>
      </c>
      <c r="E110" s="38">
        <v>0.1</v>
      </c>
      <c r="F110" s="39">
        <f t="shared" ref="F110:F130" si="15">D110-(D110*E110)</f>
        <v>78.75</v>
      </c>
      <c r="G110" s="110"/>
      <c r="H110" s="89">
        <f t="shared" ref="H110:H113" si="16">F110*G110</f>
        <v>0</v>
      </c>
    </row>
    <row r="111" spans="1:23" s="31" customFormat="1" ht="30" customHeight="1" x14ac:dyDescent="0.25">
      <c r="A111" s="185"/>
      <c r="B111" s="103" t="s">
        <v>108</v>
      </c>
      <c r="C111" s="19" t="s">
        <v>88</v>
      </c>
      <c r="D111" s="20">
        <v>15</v>
      </c>
      <c r="E111" s="38" t="s">
        <v>91</v>
      </c>
      <c r="F111" s="20">
        <v>15</v>
      </c>
      <c r="G111" s="111"/>
      <c r="H111" s="69">
        <f t="shared" si="16"/>
        <v>0</v>
      </c>
    </row>
    <row r="112" spans="1:23" s="31" customFormat="1" ht="25.5" customHeight="1" x14ac:dyDescent="0.25">
      <c r="A112" s="186"/>
      <c r="B112" s="25" t="s">
        <v>113</v>
      </c>
      <c r="C112" s="19" t="s">
        <v>37</v>
      </c>
      <c r="D112" s="24">
        <v>420.25</v>
      </c>
      <c r="E112" s="38">
        <v>0.1</v>
      </c>
      <c r="F112" s="39">
        <f t="shared" si="15"/>
        <v>378.22500000000002</v>
      </c>
      <c r="G112" s="111"/>
      <c r="H112" s="69">
        <f t="shared" si="16"/>
        <v>0</v>
      </c>
    </row>
    <row r="113" spans="1:8" s="31" customFormat="1" ht="16" customHeight="1" x14ac:dyDescent="0.25">
      <c r="A113" s="187" t="s">
        <v>38</v>
      </c>
      <c r="B113" s="71" t="s">
        <v>35</v>
      </c>
      <c r="C113" s="19" t="s">
        <v>39</v>
      </c>
      <c r="D113" s="24">
        <v>87.5</v>
      </c>
      <c r="E113" s="38">
        <v>0.1</v>
      </c>
      <c r="F113" s="39">
        <f t="shared" si="15"/>
        <v>78.75</v>
      </c>
      <c r="G113" s="111"/>
      <c r="H113" s="69">
        <f t="shared" si="16"/>
        <v>0</v>
      </c>
    </row>
    <row r="114" spans="1:8" s="31" customFormat="1" ht="30" customHeight="1" x14ac:dyDescent="0.25">
      <c r="A114" s="185"/>
      <c r="B114" s="103" t="s">
        <v>108</v>
      </c>
      <c r="C114" s="19" t="s">
        <v>89</v>
      </c>
      <c r="D114" s="20">
        <v>15</v>
      </c>
      <c r="E114" s="38" t="s">
        <v>91</v>
      </c>
      <c r="F114" s="20">
        <v>15</v>
      </c>
      <c r="G114" s="111"/>
      <c r="H114" s="69">
        <f t="shared" ref="H114:H130" si="17">F114*G114</f>
        <v>0</v>
      </c>
    </row>
    <row r="115" spans="1:8" s="31" customFormat="1" ht="24" customHeight="1" x14ac:dyDescent="0.25">
      <c r="A115" s="186"/>
      <c r="B115" s="25" t="s">
        <v>113</v>
      </c>
      <c r="C115" s="19" t="s">
        <v>40</v>
      </c>
      <c r="D115" s="24">
        <v>420.25</v>
      </c>
      <c r="E115" s="38">
        <v>0.1</v>
      </c>
      <c r="F115" s="39">
        <f t="shared" si="15"/>
        <v>378.22500000000002</v>
      </c>
      <c r="G115" s="111"/>
      <c r="H115" s="69">
        <f t="shared" si="17"/>
        <v>0</v>
      </c>
    </row>
    <row r="116" spans="1:8" s="31" customFormat="1" ht="16" customHeight="1" x14ac:dyDescent="0.25">
      <c r="A116" s="187" t="s">
        <v>41</v>
      </c>
      <c r="B116" s="104" t="s">
        <v>35</v>
      </c>
      <c r="C116" s="19" t="s">
        <v>42</v>
      </c>
      <c r="D116" s="24">
        <v>87.5</v>
      </c>
      <c r="E116" s="38">
        <v>0.1</v>
      </c>
      <c r="F116" s="39">
        <f t="shared" si="15"/>
        <v>78.75</v>
      </c>
      <c r="G116" s="111"/>
      <c r="H116" s="69">
        <f t="shared" si="17"/>
        <v>0</v>
      </c>
    </row>
    <row r="117" spans="1:8" s="31" customFormat="1" ht="30" customHeight="1" x14ac:dyDescent="0.25">
      <c r="A117" s="185"/>
      <c r="B117" s="103" t="s">
        <v>105</v>
      </c>
      <c r="C117" s="19" t="s">
        <v>90</v>
      </c>
      <c r="D117" s="20">
        <v>15</v>
      </c>
      <c r="E117" s="38" t="s">
        <v>91</v>
      </c>
      <c r="F117" s="20">
        <v>15</v>
      </c>
      <c r="G117" s="111"/>
      <c r="H117" s="69">
        <f t="shared" si="17"/>
        <v>0</v>
      </c>
    </row>
    <row r="118" spans="1:8" s="31" customFormat="1" ht="23.5" customHeight="1" x14ac:dyDescent="0.25">
      <c r="A118" s="188"/>
      <c r="B118" s="25" t="s">
        <v>113</v>
      </c>
      <c r="C118" s="19" t="s">
        <v>43</v>
      </c>
      <c r="D118" s="24">
        <v>420.25</v>
      </c>
      <c r="E118" s="38">
        <v>0.1</v>
      </c>
      <c r="F118" s="39">
        <f t="shared" si="15"/>
        <v>378.22500000000002</v>
      </c>
      <c r="G118" s="111"/>
      <c r="H118" s="69">
        <f t="shared" si="17"/>
        <v>0</v>
      </c>
    </row>
    <row r="119" spans="1:8" s="31" customFormat="1" ht="16" customHeight="1" x14ac:dyDescent="0.25">
      <c r="A119" s="189" t="s">
        <v>44</v>
      </c>
      <c r="B119" s="104" t="s">
        <v>35</v>
      </c>
      <c r="C119" s="21">
        <v>9780133126082</v>
      </c>
      <c r="D119" s="24">
        <v>99</v>
      </c>
      <c r="E119" s="38">
        <v>0.1</v>
      </c>
      <c r="F119" s="39">
        <f t="shared" si="15"/>
        <v>89.1</v>
      </c>
      <c r="G119" s="111"/>
      <c r="H119" s="69">
        <f t="shared" si="17"/>
        <v>0</v>
      </c>
    </row>
    <row r="120" spans="1:8" s="31" customFormat="1" ht="16" customHeight="1" x14ac:dyDescent="0.25">
      <c r="A120" s="190"/>
      <c r="B120" s="71" t="s">
        <v>106</v>
      </c>
      <c r="C120" s="21">
        <v>9780133765199</v>
      </c>
      <c r="D120" s="20">
        <v>15</v>
      </c>
      <c r="E120" s="38" t="s">
        <v>91</v>
      </c>
      <c r="F120" s="20">
        <v>15</v>
      </c>
      <c r="G120" s="111"/>
      <c r="H120" s="69">
        <f t="shared" si="17"/>
        <v>0</v>
      </c>
    </row>
    <row r="121" spans="1:8" s="31" customFormat="1" ht="16" customHeight="1" x14ac:dyDescent="0.25">
      <c r="A121" s="191"/>
      <c r="B121" s="25" t="s">
        <v>45</v>
      </c>
      <c r="C121" s="21">
        <v>9780133120158</v>
      </c>
      <c r="D121" s="24">
        <v>406.25</v>
      </c>
      <c r="E121" s="38">
        <v>0.1</v>
      </c>
      <c r="F121" s="39">
        <f t="shared" si="15"/>
        <v>365.625</v>
      </c>
      <c r="G121" s="111"/>
      <c r="H121" s="69">
        <f t="shared" si="17"/>
        <v>0</v>
      </c>
    </row>
    <row r="122" spans="1:8" s="31" customFormat="1" ht="16" customHeight="1" x14ac:dyDescent="0.25">
      <c r="A122" s="189" t="s">
        <v>46</v>
      </c>
      <c r="B122" s="71" t="s">
        <v>35</v>
      </c>
      <c r="C122" s="22">
        <v>9780133154894</v>
      </c>
      <c r="D122" s="24">
        <v>112.75</v>
      </c>
      <c r="E122" s="38">
        <v>0.1</v>
      </c>
      <c r="F122" s="39">
        <f t="shared" si="15"/>
        <v>101.47499999999999</v>
      </c>
      <c r="G122" s="111"/>
      <c r="H122" s="69">
        <f t="shared" si="17"/>
        <v>0</v>
      </c>
    </row>
    <row r="123" spans="1:8" s="31" customFormat="1" ht="16" customHeight="1" x14ac:dyDescent="0.25">
      <c r="A123" s="190"/>
      <c r="B123" s="25" t="s">
        <v>106</v>
      </c>
      <c r="C123" s="22">
        <v>9780133765229</v>
      </c>
      <c r="D123" s="20">
        <v>15</v>
      </c>
      <c r="E123" s="38" t="s">
        <v>91</v>
      </c>
      <c r="F123" s="20">
        <v>15</v>
      </c>
      <c r="G123" s="111"/>
      <c r="H123" s="69">
        <f t="shared" si="17"/>
        <v>0</v>
      </c>
    </row>
    <row r="124" spans="1:8" s="31" customFormat="1" ht="16" customHeight="1" x14ac:dyDescent="0.25">
      <c r="A124" s="191"/>
      <c r="B124" s="25" t="s">
        <v>92</v>
      </c>
      <c r="C124" s="23">
        <v>9780133154870</v>
      </c>
      <c r="D124" s="24">
        <v>406.25</v>
      </c>
      <c r="E124" s="38">
        <v>0.1</v>
      </c>
      <c r="F124" s="39">
        <f t="shared" si="15"/>
        <v>365.625</v>
      </c>
      <c r="G124" s="111"/>
      <c r="H124" s="69">
        <f t="shared" si="17"/>
        <v>0</v>
      </c>
    </row>
    <row r="125" spans="1:8" s="31" customFormat="1" ht="16" customHeight="1" x14ac:dyDescent="0.25">
      <c r="A125" s="184" t="s">
        <v>48</v>
      </c>
      <c r="B125" s="106" t="s">
        <v>35</v>
      </c>
      <c r="C125" s="107">
        <v>9780133126099</v>
      </c>
      <c r="D125" s="116">
        <v>112.75</v>
      </c>
      <c r="E125" s="38">
        <v>0.1</v>
      </c>
      <c r="F125" s="39">
        <f t="shared" si="15"/>
        <v>101.47499999999999</v>
      </c>
      <c r="G125" s="111"/>
      <c r="H125" s="69">
        <f t="shared" si="17"/>
        <v>0</v>
      </c>
    </row>
    <row r="126" spans="1:8" s="31" customFormat="1" ht="16" customHeight="1" x14ac:dyDescent="0.25">
      <c r="A126" s="185"/>
      <c r="B126" s="104" t="s">
        <v>106</v>
      </c>
      <c r="C126" s="23">
        <v>9780133765250</v>
      </c>
      <c r="D126" s="20">
        <v>15</v>
      </c>
      <c r="E126" s="38" t="s">
        <v>91</v>
      </c>
      <c r="F126" s="20">
        <v>15</v>
      </c>
      <c r="G126" s="111"/>
      <c r="H126" s="69">
        <f t="shared" si="17"/>
        <v>0</v>
      </c>
    </row>
    <row r="127" spans="1:8" s="31" customFormat="1" ht="27" customHeight="1" x14ac:dyDescent="0.25">
      <c r="A127" s="186"/>
      <c r="B127" s="25" t="s">
        <v>113</v>
      </c>
      <c r="C127" s="21">
        <v>9780133120165</v>
      </c>
      <c r="D127" s="24">
        <v>453.5</v>
      </c>
      <c r="E127" s="38">
        <v>0.1</v>
      </c>
      <c r="F127" s="39">
        <f t="shared" si="15"/>
        <v>408.15</v>
      </c>
      <c r="G127" s="111"/>
      <c r="H127" s="69">
        <f t="shared" si="17"/>
        <v>0</v>
      </c>
    </row>
    <row r="128" spans="1:8" s="31" customFormat="1" ht="22" customHeight="1" x14ac:dyDescent="0.25">
      <c r="A128" s="187" t="s">
        <v>49</v>
      </c>
      <c r="B128" s="71" t="s">
        <v>35</v>
      </c>
      <c r="C128" s="23">
        <v>9780133126105</v>
      </c>
      <c r="D128" s="116">
        <v>112.75</v>
      </c>
      <c r="E128" s="38">
        <v>0.1</v>
      </c>
      <c r="F128" s="39">
        <f t="shared" si="15"/>
        <v>101.47499999999999</v>
      </c>
      <c r="G128" s="111"/>
      <c r="H128" s="69">
        <f t="shared" si="17"/>
        <v>0</v>
      </c>
    </row>
    <row r="129" spans="1:27" s="31" customFormat="1" ht="16" customHeight="1" x14ac:dyDescent="0.25">
      <c r="A129" s="185"/>
      <c r="B129" s="104" t="s">
        <v>106</v>
      </c>
      <c r="C129" s="23">
        <v>9780133765151</v>
      </c>
      <c r="D129" s="20">
        <v>15</v>
      </c>
      <c r="E129" s="38" t="s">
        <v>91</v>
      </c>
      <c r="F129" s="20">
        <v>15</v>
      </c>
      <c r="G129" s="111"/>
      <c r="H129" s="69">
        <f t="shared" si="17"/>
        <v>0</v>
      </c>
    </row>
    <row r="130" spans="1:27" s="31" customFormat="1" ht="22.5" customHeight="1" x14ac:dyDescent="0.25">
      <c r="A130" s="186"/>
      <c r="B130" s="25" t="s">
        <v>113</v>
      </c>
      <c r="C130" s="23">
        <v>9780133120110</v>
      </c>
      <c r="D130" s="118">
        <v>453.5</v>
      </c>
      <c r="E130" s="38">
        <v>0.1</v>
      </c>
      <c r="F130" s="39">
        <f t="shared" si="15"/>
        <v>408.15</v>
      </c>
      <c r="G130" s="111"/>
      <c r="H130" s="69">
        <f t="shared" si="17"/>
        <v>0</v>
      </c>
    </row>
    <row r="131" spans="1:27" s="36" customFormat="1" ht="16" customHeight="1" x14ac:dyDescent="0.25">
      <c r="A131" s="175" t="s">
        <v>53</v>
      </c>
      <c r="B131" s="176"/>
      <c r="C131" s="176"/>
      <c r="D131" s="176"/>
      <c r="E131" s="177"/>
      <c r="F131" s="177"/>
      <c r="G131" s="176"/>
      <c r="H131" s="178"/>
      <c r="I131" s="64"/>
      <c r="J131" s="42"/>
      <c r="K131" s="42"/>
      <c r="L131" s="42"/>
      <c r="M131" s="42"/>
      <c r="N131" s="42"/>
      <c r="O131" s="42"/>
      <c r="P131" s="42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1"/>
    </row>
    <row r="132" spans="1:27" s="36" customFormat="1" ht="41.9" customHeight="1" x14ac:dyDescent="0.25">
      <c r="A132" s="140" t="s">
        <v>93</v>
      </c>
      <c r="B132" s="141"/>
      <c r="C132" s="73" t="s">
        <v>54</v>
      </c>
      <c r="D132" s="74">
        <v>101.75</v>
      </c>
      <c r="E132" s="66">
        <v>0.1</v>
      </c>
      <c r="F132" s="67">
        <f t="shared" ref="F132:F134" si="18">D132-(D132*E132)</f>
        <v>91.575000000000003</v>
      </c>
      <c r="G132" s="68"/>
      <c r="H132" s="69">
        <f t="shared" ref="H132:H134" si="19">F132*G132</f>
        <v>0</v>
      </c>
      <c r="I132" s="64"/>
      <c r="J132" s="42"/>
      <c r="K132" s="42"/>
      <c r="L132" s="42"/>
      <c r="M132" s="42"/>
      <c r="N132" s="42"/>
      <c r="O132" s="42"/>
      <c r="P132" s="42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1"/>
    </row>
    <row r="133" spans="1:27" s="36" customFormat="1" ht="16" customHeight="1" x14ac:dyDescent="0.25">
      <c r="A133" s="140" t="s">
        <v>109</v>
      </c>
      <c r="B133" s="141"/>
      <c r="C133" s="68">
        <v>9780137474769</v>
      </c>
      <c r="D133" s="77">
        <v>93</v>
      </c>
      <c r="E133" s="66">
        <v>0.1</v>
      </c>
      <c r="F133" s="67">
        <f t="shared" si="18"/>
        <v>83.7</v>
      </c>
      <c r="G133" s="68"/>
      <c r="H133" s="69">
        <f t="shared" si="19"/>
        <v>0</v>
      </c>
      <c r="I133" s="42"/>
      <c r="J133" s="42"/>
      <c r="K133" s="42"/>
      <c r="L133" s="42"/>
      <c r="M133" s="42"/>
      <c r="N133" s="42"/>
      <c r="O133" s="42"/>
      <c r="P133" s="4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1"/>
    </row>
    <row r="134" spans="1:27" s="36" customFormat="1" ht="16" customHeight="1" x14ac:dyDescent="0.25">
      <c r="A134" s="140" t="s">
        <v>55</v>
      </c>
      <c r="B134" s="141"/>
      <c r="C134" s="75" t="s">
        <v>56</v>
      </c>
      <c r="D134" s="76">
        <v>427.25</v>
      </c>
      <c r="E134" s="66">
        <v>0.1</v>
      </c>
      <c r="F134" s="67">
        <f t="shared" si="18"/>
        <v>384.52499999999998</v>
      </c>
      <c r="G134" s="68"/>
      <c r="H134" s="69">
        <f t="shared" si="19"/>
        <v>0</v>
      </c>
      <c r="I134" s="42"/>
      <c r="J134" s="42"/>
      <c r="K134" s="42"/>
      <c r="L134" s="42"/>
      <c r="M134" s="42"/>
      <c r="N134" s="42"/>
      <c r="O134" s="42"/>
      <c r="P134" s="4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1"/>
    </row>
    <row r="135" spans="1:27" s="36" customFormat="1" ht="16" customHeight="1" x14ac:dyDescent="0.25">
      <c r="A135" s="162" t="s">
        <v>57</v>
      </c>
      <c r="B135" s="163"/>
      <c r="C135" s="163"/>
      <c r="D135" s="163"/>
      <c r="E135" s="163"/>
      <c r="F135" s="163"/>
      <c r="G135" s="163"/>
      <c r="H135" s="164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</row>
    <row r="136" spans="1:27" s="36" customFormat="1" ht="16" customHeight="1" x14ac:dyDescent="0.25">
      <c r="A136" s="167" t="s">
        <v>58</v>
      </c>
      <c r="B136" s="168"/>
      <c r="C136" s="168"/>
      <c r="D136" s="168"/>
      <c r="E136" s="168"/>
      <c r="F136" s="168"/>
      <c r="G136" s="168"/>
      <c r="H136" s="169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</row>
    <row r="137" spans="1:27" s="36" customFormat="1" ht="16" customHeight="1" x14ac:dyDescent="0.25">
      <c r="A137" s="170" t="s">
        <v>35</v>
      </c>
      <c r="B137" s="171"/>
      <c r="C137" s="94">
        <v>9780135115329</v>
      </c>
      <c r="D137" s="119">
        <v>106.75</v>
      </c>
      <c r="E137" s="66">
        <v>0.1</v>
      </c>
      <c r="F137" s="67">
        <f t="shared" ref="F137:F140" si="20">D137-(D137*E137)</f>
        <v>96.075000000000003</v>
      </c>
      <c r="G137" s="68"/>
      <c r="H137" s="69">
        <f t="shared" ref="H137:H140" si="21">F137*G137</f>
        <v>0</v>
      </c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</row>
    <row r="138" spans="1:27" s="36" customFormat="1" ht="16" customHeight="1" x14ac:dyDescent="0.25">
      <c r="A138" s="165" t="s">
        <v>111</v>
      </c>
      <c r="B138" s="166"/>
      <c r="C138" s="93">
        <v>9780137638437</v>
      </c>
      <c r="D138" s="120">
        <v>97.75</v>
      </c>
      <c r="E138" s="66">
        <v>0.1</v>
      </c>
      <c r="F138" s="67">
        <f t="shared" si="20"/>
        <v>87.974999999999994</v>
      </c>
      <c r="G138" s="68"/>
      <c r="H138" s="69">
        <f t="shared" si="21"/>
        <v>0</v>
      </c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</row>
    <row r="139" spans="1:27" s="36" customFormat="1" ht="16" customHeight="1" x14ac:dyDescent="0.25">
      <c r="A139" s="165" t="s">
        <v>59</v>
      </c>
      <c r="B139" s="166"/>
      <c r="C139" s="93">
        <v>9780132177917</v>
      </c>
      <c r="D139" s="120">
        <v>553.25</v>
      </c>
      <c r="E139" s="66">
        <v>0.1</v>
      </c>
      <c r="F139" s="67">
        <f t="shared" si="20"/>
        <v>497.92500000000001</v>
      </c>
      <c r="G139" s="68"/>
      <c r="H139" s="69">
        <f t="shared" si="21"/>
        <v>0</v>
      </c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</row>
    <row r="140" spans="1:27" s="36" customFormat="1" ht="16" customHeight="1" x14ac:dyDescent="0.25">
      <c r="A140" s="165" t="s">
        <v>60</v>
      </c>
      <c r="B140" s="166"/>
      <c r="C140" s="93">
        <v>9780132309806</v>
      </c>
      <c r="D140" s="120">
        <v>555.75</v>
      </c>
      <c r="E140" s="66">
        <v>0.1</v>
      </c>
      <c r="F140" s="67">
        <f t="shared" si="20"/>
        <v>500.17500000000001</v>
      </c>
      <c r="G140" s="68"/>
      <c r="H140" s="69">
        <f t="shared" si="21"/>
        <v>0</v>
      </c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</row>
    <row r="141" spans="1:27" s="36" customFormat="1" ht="16" customHeight="1" x14ac:dyDescent="0.25">
      <c r="A141" s="165" t="s">
        <v>110</v>
      </c>
      <c r="B141" s="166"/>
      <c r="C141" s="93">
        <v>9780132977265</v>
      </c>
      <c r="D141" s="79">
        <v>15</v>
      </c>
      <c r="E141" s="80" t="s">
        <v>91</v>
      </c>
      <c r="F141" s="81">
        <v>15</v>
      </c>
      <c r="G141" s="78"/>
      <c r="H141" s="82">
        <f t="shared" ref="H141" si="22">F141*G141</f>
        <v>0</v>
      </c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7" s="44" customFormat="1" ht="16" customHeight="1" x14ac:dyDescent="0.25">
      <c r="A142" s="42"/>
      <c r="B142" s="42"/>
      <c r="C142" s="4"/>
      <c r="D142" s="43"/>
      <c r="E142" s="4"/>
      <c r="F142" s="114" t="s">
        <v>101</v>
      </c>
      <c r="G142" s="132">
        <f>SUM(H110:H141)</f>
        <v>0</v>
      </c>
      <c r="H142" s="133"/>
    </row>
    <row r="143" spans="1:27" s="44" customFormat="1" ht="16" customHeight="1" x14ac:dyDescent="0.25">
      <c r="A143" s="42"/>
      <c r="B143" s="42"/>
      <c r="C143" s="45"/>
      <c r="D143" s="46"/>
      <c r="E143" s="4"/>
      <c r="F143" s="115" t="s">
        <v>102</v>
      </c>
      <c r="G143" s="134">
        <f>G142*0.05</f>
        <v>0</v>
      </c>
      <c r="H143" s="135"/>
    </row>
    <row r="144" spans="1:27" s="44" customFormat="1" ht="16" customHeight="1" x14ac:dyDescent="0.25">
      <c r="A144" s="42"/>
      <c r="B144" s="42"/>
      <c r="C144" s="47"/>
      <c r="D144" s="48"/>
      <c r="E144" s="4"/>
      <c r="F144" s="115" t="s">
        <v>103</v>
      </c>
      <c r="G144" s="134">
        <f>G142*0.07</f>
        <v>0</v>
      </c>
      <c r="H144" s="135"/>
    </row>
    <row r="145" spans="1:23" s="44" customFormat="1" ht="16" customHeight="1" thickBot="1" x14ac:dyDescent="0.3">
      <c r="A145" s="42"/>
      <c r="B145" s="42"/>
      <c r="C145" s="49"/>
      <c r="D145" s="50"/>
      <c r="E145" s="4"/>
      <c r="F145" s="114" t="s">
        <v>104</v>
      </c>
      <c r="G145" s="147">
        <f>SUM(G142:H144)</f>
        <v>0</v>
      </c>
      <c r="H145" s="148"/>
    </row>
    <row r="146" spans="1:23" s="5" customFormat="1" ht="14.5" x14ac:dyDescent="0.25">
      <c r="A146" s="1"/>
      <c r="B146" s="1"/>
      <c r="C146" s="6"/>
      <c r="D146" s="7"/>
      <c r="E146" s="158"/>
      <c r="F146" s="158"/>
      <c r="G146" s="6"/>
      <c r="H146" s="8"/>
    </row>
    <row r="147" spans="1:23" s="11" customFormat="1" ht="14.5" x14ac:dyDescent="0.35">
      <c r="A147" s="1"/>
      <c r="B147" s="1"/>
      <c r="C147" s="27"/>
      <c r="D147" s="9"/>
      <c r="E147" s="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s="11" customFormat="1" ht="14.5" x14ac:dyDescent="0.35">
      <c r="A148" s="1"/>
      <c r="B148" s="1"/>
      <c r="C148" s="27"/>
      <c r="D148" s="9"/>
      <c r="E148" s="1"/>
      <c r="F148" s="10"/>
      <c r="G148" s="1"/>
      <c r="H148" s="10" t="s">
        <v>99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s="11" customFormat="1" ht="14.5" x14ac:dyDescent="0.35">
      <c r="A149" s="1"/>
      <c r="B149" s="1"/>
      <c r="C149" s="27"/>
      <c r="D149" s="9"/>
      <c r="E149" s="1"/>
      <c r="F149" s="10"/>
      <c r="G149" s="1"/>
      <c r="H149" s="10" t="s">
        <v>28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s="11" customFormat="1" ht="14.5" x14ac:dyDescent="0.35">
      <c r="A150" s="1"/>
      <c r="B150" s="1"/>
      <c r="C150" s="27"/>
      <c r="D150" s="9"/>
      <c r="E150" s="1"/>
      <c r="F150" s="12"/>
      <c r="G150" s="1"/>
      <c r="H150" s="10" t="s">
        <v>29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s="11" customFormat="1" ht="18" x14ac:dyDescent="0.4">
      <c r="A151" s="130"/>
      <c r="B151" s="130"/>
      <c r="C151" s="130"/>
      <c r="D151" s="130"/>
      <c r="E151" s="130"/>
      <c r="F151" s="130"/>
      <c r="G151" s="13"/>
      <c r="H151" s="13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s="11" customFormat="1" ht="23" x14ac:dyDescent="0.35">
      <c r="A152" s="131"/>
      <c r="B152" s="131"/>
      <c r="C152" s="131"/>
      <c r="D152" s="131"/>
      <c r="E152" s="131"/>
      <c r="F152" s="131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s="11" customFormat="1" ht="14.5" x14ac:dyDescent="0.35">
      <c r="A153" s="1"/>
      <c r="B153" s="1"/>
      <c r="C153" s="27"/>
      <c r="D153" s="9"/>
      <c r="E153" s="1"/>
      <c r="F153" s="1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s="11" customFormat="1" ht="14.5" x14ac:dyDescent="0.35">
      <c r="A154" s="1"/>
      <c r="B154" s="1"/>
      <c r="C154" s="27"/>
      <c r="D154" s="9"/>
      <c r="E154" s="1"/>
      <c r="F154" s="1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s="15" customFormat="1" x14ac:dyDescent="0.35">
      <c r="C155" s="16"/>
      <c r="D155" s="17"/>
    </row>
    <row r="156" spans="1:23" s="15" customFormat="1" ht="27" customHeight="1" x14ac:dyDescent="0.35">
      <c r="C156" s="16"/>
      <c r="D156" s="17"/>
    </row>
    <row r="157" spans="1:23" s="2" customFormat="1" ht="30" x14ac:dyDescent="0.35">
      <c r="A157" s="159" t="s">
        <v>61</v>
      </c>
      <c r="B157" s="159"/>
      <c r="C157" s="159"/>
      <c r="D157" s="159"/>
      <c r="E157" s="159"/>
      <c r="F157" s="159"/>
      <c r="G157" s="159"/>
      <c r="H157" s="15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s="2" customFormat="1" ht="23.65" customHeight="1" x14ac:dyDescent="0.35">
      <c r="A158" s="160" t="s">
        <v>112</v>
      </c>
      <c r="B158" s="160"/>
      <c r="C158" s="160"/>
      <c r="D158" s="160"/>
      <c r="E158" s="160"/>
      <c r="F158" s="160"/>
      <c r="G158" s="160"/>
      <c r="H158" s="16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s="2" customFormat="1" ht="12.5" customHeight="1" x14ac:dyDescent="0.35">
      <c r="A159" s="28"/>
      <c r="B159" s="28"/>
      <c r="C159" s="28"/>
      <c r="D159" s="28"/>
      <c r="E159" s="28"/>
      <c r="F159" s="28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s="2" customFormat="1" ht="14.5" x14ac:dyDescent="0.35">
      <c r="A160" s="161" t="s">
        <v>100</v>
      </c>
      <c r="B160" s="161"/>
      <c r="C160" s="161"/>
      <c r="D160" s="161"/>
      <c r="E160" s="161"/>
      <c r="F160" s="161"/>
      <c r="G160" s="161"/>
      <c r="H160" s="16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5" s="30" customFormat="1" ht="16" customHeight="1" x14ac:dyDescent="0.35">
      <c r="A161" s="173" t="s">
        <v>1</v>
      </c>
      <c r="B161" s="173"/>
      <c r="C161" s="173"/>
      <c r="D161" s="173"/>
      <c r="E161" s="173"/>
      <c r="F161" s="173"/>
      <c r="G161" s="173"/>
      <c r="H161" s="173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spans="1:25" s="30" customFormat="1" ht="16" customHeight="1" x14ac:dyDescent="0.35">
      <c r="A162" s="174" t="s">
        <v>2</v>
      </c>
      <c r="B162" s="174"/>
      <c r="C162" s="174" t="s">
        <v>3</v>
      </c>
      <c r="D162" s="174"/>
      <c r="E162" s="174"/>
      <c r="F162" s="174"/>
      <c r="G162" s="174"/>
      <c r="H162" s="174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spans="1:25" s="30" customFormat="1" ht="16" customHeight="1" x14ac:dyDescent="0.35">
      <c r="A163" s="157" t="s">
        <v>4</v>
      </c>
      <c r="B163" s="157"/>
      <c r="C163" s="157" t="s">
        <v>5</v>
      </c>
      <c r="D163" s="157"/>
      <c r="E163" s="157"/>
      <c r="F163" s="157"/>
      <c r="G163" s="157"/>
      <c r="H163" s="157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spans="1:25" s="30" customFormat="1" ht="16" customHeight="1" x14ac:dyDescent="0.35">
      <c r="A164" s="157" t="s">
        <v>6</v>
      </c>
      <c r="B164" s="157"/>
      <c r="C164" s="157" t="s">
        <v>6</v>
      </c>
      <c r="D164" s="157"/>
      <c r="E164" s="157"/>
      <c r="F164" s="157"/>
      <c r="G164" s="157"/>
      <c r="H164" s="157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spans="1:25" s="30" customFormat="1" ht="16" customHeight="1" x14ac:dyDescent="0.35">
      <c r="A165" s="157" t="s">
        <v>7</v>
      </c>
      <c r="B165" s="157"/>
      <c r="C165" s="157" t="s">
        <v>7</v>
      </c>
      <c r="D165" s="157"/>
      <c r="E165" s="157"/>
      <c r="F165" s="157"/>
      <c r="G165" s="157"/>
      <c r="H165" s="157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spans="1:25" s="30" customFormat="1" ht="16" customHeight="1" x14ac:dyDescent="0.35">
      <c r="A166" s="157" t="s">
        <v>8</v>
      </c>
      <c r="B166" s="157"/>
      <c r="C166" s="157" t="s">
        <v>8</v>
      </c>
      <c r="D166" s="157"/>
      <c r="E166" s="157"/>
      <c r="F166" s="157"/>
      <c r="G166" s="157"/>
      <c r="H166" s="157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spans="1:25" s="30" customFormat="1" ht="16" customHeight="1" x14ac:dyDescent="0.35">
      <c r="A167" s="157" t="s">
        <v>9</v>
      </c>
      <c r="B167" s="157"/>
      <c r="C167" s="157" t="s">
        <v>9</v>
      </c>
      <c r="D167" s="157"/>
      <c r="E167" s="157"/>
      <c r="F167" s="157"/>
      <c r="G167" s="157"/>
      <c r="H167" s="157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spans="1:25" s="30" customFormat="1" ht="16" customHeight="1" thickBot="1" x14ac:dyDescent="0.4">
      <c r="A168" s="172" t="s">
        <v>10</v>
      </c>
      <c r="B168" s="172"/>
      <c r="C168" s="172" t="s">
        <v>10</v>
      </c>
      <c r="D168" s="172"/>
      <c r="E168" s="172"/>
      <c r="F168" s="172"/>
      <c r="G168" s="172"/>
      <c r="H168" s="172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spans="1:25" s="31" customFormat="1" ht="16" customHeight="1" thickBot="1" x14ac:dyDescent="0.3">
      <c r="A169" s="150" t="s">
        <v>62</v>
      </c>
      <c r="B169" s="151"/>
      <c r="C169" s="151"/>
      <c r="D169" s="151"/>
      <c r="E169" s="151"/>
      <c r="F169" s="151"/>
      <c r="G169" s="151"/>
      <c r="H169" s="152"/>
    </row>
    <row r="170" spans="1:25" s="51" customFormat="1" ht="16" customHeight="1" x14ac:dyDescent="0.25">
      <c r="A170" s="59" t="s">
        <v>63</v>
      </c>
      <c r="B170" s="60"/>
      <c r="C170" s="61" t="s">
        <v>13</v>
      </c>
      <c r="D170" s="62" t="s">
        <v>64</v>
      </c>
      <c r="E170" s="62" t="s">
        <v>15</v>
      </c>
      <c r="F170" s="62" t="s">
        <v>16</v>
      </c>
      <c r="G170" s="63" t="s">
        <v>17</v>
      </c>
      <c r="H170" s="63" t="s">
        <v>18</v>
      </c>
      <c r="I170" s="42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s="36" customFormat="1" ht="16" customHeight="1" x14ac:dyDescent="0.25">
      <c r="A171" s="153" t="s">
        <v>65</v>
      </c>
      <c r="B171" s="154"/>
      <c r="C171" s="154"/>
      <c r="D171" s="154"/>
      <c r="E171" s="154"/>
      <c r="F171" s="154"/>
      <c r="G171" s="154"/>
      <c r="H171" s="155"/>
      <c r="I171" s="42"/>
      <c r="J171" s="42"/>
      <c r="K171" s="42"/>
      <c r="L171" s="42"/>
      <c r="M171" s="42"/>
      <c r="N171" s="42"/>
      <c r="O171" s="42"/>
      <c r="P171" s="42"/>
      <c r="Q171" s="64"/>
      <c r="R171" s="64"/>
      <c r="S171" s="64"/>
      <c r="T171" s="64"/>
      <c r="U171" s="64"/>
      <c r="V171" s="64"/>
      <c r="W171" s="64"/>
      <c r="X171" s="64"/>
      <c r="Y171" s="64"/>
    </row>
    <row r="172" spans="1:25" s="36" customFormat="1" ht="16" customHeight="1" x14ac:dyDescent="0.25">
      <c r="A172" s="128" t="s">
        <v>66</v>
      </c>
      <c r="B172" s="129"/>
      <c r="C172" s="22">
        <v>9780137148721</v>
      </c>
      <c r="D172" s="65">
        <v>32.5</v>
      </c>
      <c r="E172" s="66">
        <v>0.1</v>
      </c>
      <c r="F172" s="67">
        <f t="shared" ref="F172:F175" si="23">D172-(D172*E172)</f>
        <v>29.25</v>
      </c>
      <c r="G172" s="68"/>
      <c r="H172" s="69">
        <f t="shared" ref="H172:H175" si="24">F172*G172</f>
        <v>0</v>
      </c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</row>
    <row r="173" spans="1:25" s="36" customFormat="1" ht="16" customHeight="1" x14ac:dyDescent="0.25">
      <c r="A173" s="128" t="s">
        <v>67</v>
      </c>
      <c r="B173" s="129"/>
      <c r="C173" s="22">
        <v>9780137148424</v>
      </c>
      <c r="D173" s="65">
        <v>32.5</v>
      </c>
      <c r="E173" s="66">
        <v>0.1</v>
      </c>
      <c r="F173" s="67">
        <f t="shared" si="23"/>
        <v>29.25</v>
      </c>
      <c r="G173" s="68"/>
      <c r="H173" s="69">
        <f t="shared" si="24"/>
        <v>0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</row>
    <row r="174" spans="1:25" s="36" customFormat="1" ht="16" customHeight="1" x14ac:dyDescent="0.25">
      <c r="A174" s="128" t="s">
        <v>68</v>
      </c>
      <c r="B174" s="129"/>
      <c r="C174" s="22">
        <v>9780137148400</v>
      </c>
      <c r="D174" s="65">
        <v>32.5</v>
      </c>
      <c r="E174" s="66">
        <v>0.1</v>
      </c>
      <c r="F174" s="67">
        <f t="shared" si="23"/>
        <v>29.25</v>
      </c>
      <c r="G174" s="68"/>
      <c r="H174" s="69">
        <f t="shared" si="24"/>
        <v>0</v>
      </c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</row>
    <row r="175" spans="1:25" s="36" customFormat="1" ht="16" customHeight="1" x14ac:dyDescent="0.25">
      <c r="A175" s="128" t="s">
        <v>69</v>
      </c>
      <c r="B175" s="129"/>
      <c r="C175" s="22">
        <v>9780137148738</v>
      </c>
      <c r="D175" s="65">
        <v>32.5</v>
      </c>
      <c r="E175" s="66">
        <v>0.1</v>
      </c>
      <c r="F175" s="67">
        <f t="shared" si="23"/>
        <v>29.25</v>
      </c>
      <c r="G175" s="68"/>
      <c r="H175" s="69">
        <f t="shared" si="24"/>
        <v>0</v>
      </c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</row>
    <row r="176" spans="1:25" s="36" customFormat="1" ht="16" customHeight="1" x14ac:dyDescent="0.25">
      <c r="A176" s="149" t="s">
        <v>70</v>
      </c>
      <c r="B176" s="149"/>
      <c r="C176" s="149"/>
      <c r="D176" s="149"/>
      <c r="E176" s="149"/>
      <c r="F176" s="149"/>
      <c r="G176" s="149"/>
      <c r="H176" s="149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</row>
    <row r="177" spans="1:25" s="36" customFormat="1" ht="16" customHeight="1" x14ac:dyDescent="0.25">
      <c r="A177" s="128" t="s">
        <v>71</v>
      </c>
      <c r="B177" s="129"/>
      <c r="C177" s="70">
        <v>9780138158262</v>
      </c>
      <c r="D177" s="65">
        <v>124</v>
      </c>
      <c r="E177" s="66">
        <v>0.1</v>
      </c>
      <c r="F177" s="67">
        <f t="shared" ref="F177:F182" si="25">D177-(D177*E177)</f>
        <v>111.6</v>
      </c>
      <c r="G177" s="68"/>
      <c r="H177" s="69">
        <f t="shared" ref="H177:H182" si="26">F177*G177</f>
        <v>0</v>
      </c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</row>
    <row r="178" spans="1:25" s="36" customFormat="1" ht="16" customHeight="1" x14ac:dyDescent="0.25">
      <c r="A178" s="128" t="s">
        <v>72</v>
      </c>
      <c r="B178" s="129"/>
      <c r="C178" s="70">
        <v>9780137011407</v>
      </c>
      <c r="D178" s="65">
        <v>124</v>
      </c>
      <c r="E178" s="66">
        <v>0.1</v>
      </c>
      <c r="F178" s="67">
        <f t="shared" si="25"/>
        <v>111.6</v>
      </c>
      <c r="G178" s="68"/>
      <c r="H178" s="69">
        <f t="shared" si="26"/>
        <v>0</v>
      </c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</row>
    <row r="179" spans="1:25" s="36" customFormat="1" ht="16" customHeight="1" x14ac:dyDescent="0.25">
      <c r="A179" s="128" t="s">
        <v>73</v>
      </c>
      <c r="B179" s="129"/>
      <c r="C179" s="70">
        <v>9780137011421</v>
      </c>
      <c r="D179" s="65">
        <v>124</v>
      </c>
      <c r="E179" s="66">
        <v>0.1</v>
      </c>
      <c r="F179" s="67">
        <f t="shared" si="25"/>
        <v>111.6</v>
      </c>
      <c r="G179" s="68"/>
      <c r="H179" s="69">
        <f t="shared" si="26"/>
        <v>0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s="36" customFormat="1" ht="16" customHeight="1" x14ac:dyDescent="0.25">
      <c r="A180" s="128" t="s">
        <v>74</v>
      </c>
      <c r="B180" s="129"/>
      <c r="C180" s="70">
        <v>9780136096368</v>
      </c>
      <c r="D180" s="65">
        <v>124</v>
      </c>
      <c r="E180" s="66">
        <v>0.1</v>
      </c>
      <c r="F180" s="67">
        <f t="shared" si="25"/>
        <v>111.6</v>
      </c>
      <c r="G180" s="68"/>
      <c r="H180" s="69">
        <f t="shared" si="26"/>
        <v>0</v>
      </c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</row>
    <row r="181" spans="1:25" s="36" customFormat="1" ht="16" customHeight="1" x14ac:dyDescent="0.25">
      <c r="A181" s="128" t="s">
        <v>75</v>
      </c>
      <c r="B181" s="129"/>
      <c r="C181" s="70">
        <v>9780136096399</v>
      </c>
      <c r="D181" s="65">
        <v>124</v>
      </c>
      <c r="E181" s="66">
        <v>0.1</v>
      </c>
      <c r="F181" s="67">
        <f t="shared" si="25"/>
        <v>111.6</v>
      </c>
      <c r="G181" s="68"/>
      <c r="H181" s="69">
        <f t="shared" si="26"/>
        <v>0</v>
      </c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</row>
    <row r="182" spans="1:25" s="36" customFormat="1" ht="16" customHeight="1" x14ac:dyDescent="0.25">
      <c r="A182" s="128" t="s">
        <v>76</v>
      </c>
      <c r="B182" s="129"/>
      <c r="C182" s="70">
        <v>9780137011384</v>
      </c>
      <c r="D182" s="65">
        <v>97.75</v>
      </c>
      <c r="E182" s="66">
        <v>0.1</v>
      </c>
      <c r="F182" s="67">
        <f t="shared" si="25"/>
        <v>87.974999999999994</v>
      </c>
      <c r="G182" s="68"/>
      <c r="H182" s="69">
        <f t="shared" si="26"/>
        <v>0</v>
      </c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</row>
    <row r="183" spans="1:25" s="36" customFormat="1" ht="16" customHeight="1" x14ac:dyDescent="0.25">
      <c r="A183" s="123" t="s">
        <v>77</v>
      </c>
      <c r="B183" s="124"/>
      <c r="C183" s="70">
        <v>9780132081498</v>
      </c>
      <c r="D183" s="65">
        <v>16.75</v>
      </c>
      <c r="E183" s="66">
        <v>0.1</v>
      </c>
      <c r="F183" s="67">
        <f t="shared" ref="F183:F184" si="27">D183-(D183*E183)</f>
        <v>15.074999999999999</v>
      </c>
      <c r="G183" s="68"/>
      <c r="H183" s="69">
        <f t="shared" ref="H183:H184" si="28">F183*G183</f>
        <v>0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</row>
    <row r="184" spans="1:25" s="36" customFormat="1" ht="16" customHeight="1" x14ac:dyDescent="0.25">
      <c r="A184" s="123" t="s">
        <v>78</v>
      </c>
      <c r="B184" s="124"/>
      <c r="C184" s="70">
        <v>9780132080064</v>
      </c>
      <c r="D184" s="65">
        <v>329.75</v>
      </c>
      <c r="E184" s="66">
        <v>0.1</v>
      </c>
      <c r="F184" s="67">
        <f t="shared" si="27"/>
        <v>296.77499999999998</v>
      </c>
      <c r="G184" s="68"/>
      <c r="H184" s="69">
        <f t="shared" si="28"/>
        <v>0</v>
      </c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</row>
    <row r="185" spans="1:25" s="36" customFormat="1" ht="16" customHeight="1" x14ac:dyDescent="0.25">
      <c r="A185" s="125" t="s">
        <v>79</v>
      </c>
      <c r="B185" s="126"/>
      <c r="C185" s="126"/>
      <c r="D185" s="126"/>
      <c r="E185" s="126"/>
      <c r="F185" s="126"/>
      <c r="G185" s="126"/>
      <c r="H185" s="127"/>
      <c r="I185" s="42"/>
      <c r="J185" s="42"/>
      <c r="K185" s="42"/>
      <c r="L185" s="42"/>
      <c r="M185" s="42"/>
      <c r="N185" s="42"/>
      <c r="O185" s="42"/>
      <c r="P185" s="42"/>
      <c r="Q185" s="64"/>
      <c r="R185" s="64"/>
      <c r="S185" s="64"/>
      <c r="T185" s="64"/>
      <c r="U185" s="64"/>
      <c r="V185" s="64"/>
      <c r="W185" s="64"/>
      <c r="X185" s="64"/>
      <c r="Y185" s="64"/>
    </row>
    <row r="186" spans="1:25" s="36" customFormat="1" ht="16" customHeight="1" x14ac:dyDescent="0.25">
      <c r="A186" s="104" t="s">
        <v>80</v>
      </c>
      <c r="B186" s="108"/>
      <c r="C186" s="22">
        <v>9780135047729</v>
      </c>
      <c r="D186" s="65">
        <v>32.5</v>
      </c>
      <c r="E186" s="66">
        <v>0.1</v>
      </c>
      <c r="F186" s="67">
        <f t="shared" ref="F186:F189" si="29">D186-(D186*E186)</f>
        <v>29.25</v>
      </c>
      <c r="G186" s="68"/>
      <c r="H186" s="69">
        <f t="shared" ref="H186:H189" si="30">F186*G186</f>
        <v>0</v>
      </c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</row>
    <row r="187" spans="1:25" s="36" customFormat="1" ht="16" customHeight="1" x14ac:dyDescent="0.25">
      <c r="A187" s="104" t="s">
        <v>81</v>
      </c>
      <c r="B187" s="108"/>
      <c r="C187" s="22">
        <v>9780135047736</v>
      </c>
      <c r="D187" s="65">
        <v>32.5</v>
      </c>
      <c r="E187" s="66">
        <v>0.1</v>
      </c>
      <c r="F187" s="67">
        <f t="shared" si="29"/>
        <v>29.25</v>
      </c>
      <c r="G187" s="68"/>
      <c r="H187" s="69">
        <f t="shared" si="30"/>
        <v>0</v>
      </c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  <row r="188" spans="1:25" s="36" customFormat="1" ht="16" customHeight="1" x14ac:dyDescent="0.25">
      <c r="A188" s="104" t="s">
        <v>82</v>
      </c>
      <c r="B188" s="108"/>
      <c r="C188" s="22">
        <v>9780135047743</v>
      </c>
      <c r="D188" s="65">
        <v>32.5</v>
      </c>
      <c r="E188" s="66">
        <v>0.1</v>
      </c>
      <c r="F188" s="67">
        <f t="shared" si="29"/>
        <v>29.25</v>
      </c>
      <c r="G188" s="68"/>
      <c r="H188" s="69">
        <f t="shared" si="30"/>
        <v>0</v>
      </c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</row>
    <row r="189" spans="1:25" s="36" customFormat="1" ht="16" customHeight="1" x14ac:dyDescent="0.25">
      <c r="A189" s="104" t="s">
        <v>83</v>
      </c>
      <c r="B189" s="108"/>
      <c r="C189" s="22">
        <v>9780135047750</v>
      </c>
      <c r="D189" s="65">
        <v>32.5</v>
      </c>
      <c r="E189" s="66">
        <v>0.1</v>
      </c>
      <c r="F189" s="67">
        <f t="shared" si="29"/>
        <v>29.25</v>
      </c>
      <c r="G189" s="68"/>
      <c r="H189" s="69">
        <f t="shared" si="30"/>
        <v>0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s="36" customFormat="1" ht="16" customHeight="1" x14ac:dyDescent="0.25">
      <c r="A190" s="136" t="s">
        <v>70</v>
      </c>
      <c r="B190" s="136"/>
      <c r="C190" s="136"/>
      <c r="D190" s="136"/>
      <c r="E190" s="136"/>
      <c r="F190" s="136"/>
      <c r="G190" s="136"/>
      <c r="H190" s="136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</row>
    <row r="191" spans="1:25" s="36" customFormat="1" ht="16" customHeight="1" x14ac:dyDescent="0.25">
      <c r="A191" s="104" t="s">
        <v>71</v>
      </c>
      <c r="B191" s="108"/>
      <c r="C191" s="70">
        <v>9780137011438</v>
      </c>
      <c r="D191" s="65">
        <v>124</v>
      </c>
      <c r="E191" s="66">
        <v>0.1</v>
      </c>
      <c r="F191" s="67">
        <f t="shared" ref="F191:F195" si="31">D191-(D191*E191)</f>
        <v>111.6</v>
      </c>
      <c r="G191" s="68"/>
      <c r="H191" s="69">
        <f t="shared" ref="H191:H195" si="32">F191*G191</f>
        <v>0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</row>
    <row r="192" spans="1:25" s="36" customFormat="1" ht="16" customHeight="1" x14ac:dyDescent="0.25">
      <c r="A192" s="104" t="s">
        <v>72</v>
      </c>
      <c r="B192" s="108"/>
      <c r="C192" s="70">
        <v>9780135063101</v>
      </c>
      <c r="D192" s="65">
        <v>124</v>
      </c>
      <c r="E192" s="66">
        <v>0.1</v>
      </c>
      <c r="F192" s="67">
        <f t="shared" si="31"/>
        <v>111.6</v>
      </c>
      <c r="G192" s="68"/>
      <c r="H192" s="69">
        <f t="shared" si="32"/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</row>
    <row r="193" spans="1:25" s="36" customFormat="1" ht="16" customHeight="1" x14ac:dyDescent="0.25">
      <c r="A193" s="104" t="s">
        <v>73</v>
      </c>
      <c r="B193" s="108"/>
      <c r="C193" s="70">
        <v>9780135075326</v>
      </c>
      <c r="D193" s="65">
        <v>124</v>
      </c>
      <c r="E193" s="66">
        <v>0.1</v>
      </c>
      <c r="F193" s="67">
        <f t="shared" si="31"/>
        <v>111.6</v>
      </c>
      <c r="G193" s="68"/>
      <c r="H193" s="69">
        <f t="shared" si="32"/>
        <v>0</v>
      </c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</row>
    <row r="194" spans="1:25" s="36" customFormat="1" ht="16" customHeight="1" x14ac:dyDescent="0.25">
      <c r="A194" s="104" t="s">
        <v>74</v>
      </c>
      <c r="B194" s="108"/>
      <c r="C194" s="70">
        <v>9780132461320</v>
      </c>
      <c r="D194" s="65">
        <v>124</v>
      </c>
      <c r="E194" s="66">
        <v>0.1</v>
      </c>
      <c r="F194" s="67">
        <f t="shared" si="31"/>
        <v>111.6</v>
      </c>
      <c r="G194" s="68"/>
      <c r="H194" s="69">
        <f t="shared" si="32"/>
        <v>0</v>
      </c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s="36" customFormat="1" ht="16" customHeight="1" x14ac:dyDescent="0.25">
      <c r="A195" s="104" t="s">
        <v>76</v>
      </c>
      <c r="B195" s="108"/>
      <c r="C195" s="70">
        <v>9780135075333</v>
      </c>
      <c r="D195" s="65">
        <v>93</v>
      </c>
      <c r="E195" s="66">
        <v>0.1</v>
      </c>
      <c r="F195" s="67">
        <f t="shared" si="31"/>
        <v>83.7</v>
      </c>
      <c r="G195" s="68"/>
      <c r="H195" s="69">
        <f t="shared" si="32"/>
        <v>0</v>
      </c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</row>
    <row r="196" spans="1:25" s="36" customFormat="1" ht="16" customHeight="1" x14ac:dyDescent="0.25">
      <c r="A196" s="104" t="s">
        <v>77</v>
      </c>
      <c r="B196" s="108"/>
      <c r="C196" s="70">
        <v>9780132081924</v>
      </c>
      <c r="D196" s="65">
        <v>16.75</v>
      </c>
      <c r="E196" s="66">
        <v>0.1</v>
      </c>
      <c r="F196" s="67">
        <f t="shared" ref="F196:F198" si="33">D196-(D196*E196)</f>
        <v>15.074999999999999</v>
      </c>
      <c r="G196" s="68"/>
      <c r="H196" s="69">
        <f t="shared" ref="H196:H198" si="34">F196*G196</f>
        <v>0</v>
      </c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</row>
    <row r="197" spans="1:25" s="36" customFormat="1" ht="16" customHeight="1" x14ac:dyDescent="0.25">
      <c r="A197" s="104" t="s">
        <v>84</v>
      </c>
      <c r="B197" s="108"/>
      <c r="C197" s="70">
        <v>9780132453325</v>
      </c>
      <c r="D197" s="65">
        <v>50.5</v>
      </c>
      <c r="E197" s="66">
        <v>0.1</v>
      </c>
      <c r="F197" s="67">
        <f t="shared" ref="F197" si="35">D197-(D197*E197)</f>
        <v>45.45</v>
      </c>
      <c r="G197" s="68"/>
      <c r="H197" s="69">
        <f t="shared" si="34"/>
        <v>0</v>
      </c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</row>
    <row r="198" spans="1:25" s="36" customFormat="1" ht="16" customHeight="1" x14ac:dyDescent="0.25">
      <c r="A198" s="104" t="s">
        <v>85</v>
      </c>
      <c r="B198" s="108"/>
      <c r="C198" s="70">
        <v>9780132080514</v>
      </c>
      <c r="D198" s="65">
        <v>329.75</v>
      </c>
      <c r="E198" s="66">
        <v>0.1</v>
      </c>
      <c r="F198" s="67">
        <f t="shared" si="33"/>
        <v>296.77499999999998</v>
      </c>
      <c r="G198" s="68"/>
      <c r="H198" s="69">
        <f t="shared" si="34"/>
        <v>0</v>
      </c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s="36" customFormat="1" ht="16" customHeight="1" x14ac:dyDescent="0.25">
      <c r="A199" s="144" t="s">
        <v>86</v>
      </c>
      <c r="B199" s="145"/>
      <c r="C199" s="145"/>
      <c r="D199" s="145"/>
      <c r="E199" s="145"/>
      <c r="F199" s="145"/>
      <c r="G199" s="145"/>
      <c r="H199" s="146"/>
      <c r="I199" s="72"/>
      <c r="J199" s="29"/>
      <c r="K199" s="29"/>
      <c r="L199" s="29"/>
      <c r="M199" s="29"/>
      <c r="N199" s="29"/>
      <c r="O199" s="29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25" s="36" customFormat="1" ht="16" customHeight="1" x14ac:dyDescent="0.25">
      <c r="A200" s="140" t="s">
        <v>95</v>
      </c>
      <c r="B200" s="141"/>
      <c r="C200" s="109">
        <v>9780137474752</v>
      </c>
      <c r="D200" s="76">
        <v>93</v>
      </c>
      <c r="E200" s="66">
        <v>0.1</v>
      </c>
      <c r="F200" s="67">
        <f t="shared" ref="F200" si="36">D200-(D200*E200)</f>
        <v>83.7</v>
      </c>
      <c r="G200" s="68"/>
      <c r="H200" s="69">
        <f t="shared" ref="H200" si="37">F200*G200</f>
        <v>0</v>
      </c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</row>
    <row r="201" spans="1:25" s="36" customFormat="1" ht="16" customHeight="1" thickBot="1" x14ac:dyDescent="0.3">
      <c r="A201" s="142" t="s">
        <v>55</v>
      </c>
      <c r="B201" s="143"/>
      <c r="C201" s="68" t="s">
        <v>87</v>
      </c>
      <c r="D201" s="122">
        <v>427.75</v>
      </c>
      <c r="E201" s="66">
        <v>0.1</v>
      </c>
      <c r="F201" s="67">
        <f t="shared" ref="F201" si="38">D201-(D201*E201)</f>
        <v>384.97500000000002</v>
      </c>
      <c r="G201" s="68"/>
      <c r="H201" s="69">
        <f t="shared" ref="H201" si="39">F201*G201</f>
        <v>0</v>
      </c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</row>
    <row r="202" spans="1:25" s="36" customFormat="1" ht="16" customHeight="1" x14ac:dyDescent="0.25">
      <c r="A202" s="137" t="s">
        <v>53</v>
      </c>
      <c r="B202" s="138"/>
      <c r="C202" s="138"/>
      <c r="D202" s="138"/>
      <c r="E202" s="138"/>
      <c r="F202" s="138"/>
      <c r="G202" s="138"/>
      <c r="H202" s="139"/>
      <c r="I202" s="64"/>
      <c r="J202" s="42"/>
      <c r="K202" s="42"/>
      <c r="L202" s="42"/>
      <c r="M202" s="42"/>
      <c r="N202" s="42"/>
      <c r="O202" s="42"/>
      <c r="P202" s="64"/>
      <c r="Q202" s="64"/>
      <c r="R202" s="64"/>
      <c r="S202" s="64"/>
      <c r="T202" s="64"/>
      <c r="U202" s="64"/>
      <c r="V202" s="64"/>
      <c r="W202" s="64"/>
      <c r="X202" s="64"/>
      <c r="Y202" s="64"/>
    </row>
    <row r="203" spans="1:25" s="36" customFormat="1" ht="45.4" customHeight="1" x14ac:dyDescent="0.25">
      <c r="A203" s="140" t="s">
        <v>93</v>
      </c>
      <c r="B203" s="141"/>
      <c r="C203" s="73" t="s">
        <v>54</v>
      </c>
      <c r="D203" s="74">
        <v>101.75</v>
      </c>
      <c r="E203" s="66">
        <v>0.1</v>
      </c>
      <c r="F203" s="67">
        <f t="shared" ref="F203:F205" si="40">D203-(D203*E203)</f>
        <v>91.575000000000003</v>
      </c>
      <c r="G203" s="68"/>
      <c r="H203" s="69">
        <f t="shared" ref="H203:H205" si="41">F203*G203</f>
        <v>0</v>
      </c>
      <c r="I203" s="64"/>
      <c r="J203" s="42"/>
      <c r="K203" s="42"/>
      <c r="L203" s="42"/>
      <c r="M203" s="42"/>
      <c r="N203" s="42"/>
      <c r="O203" s="42"/>
      <c r="P203" s="64"/>
      <c r="Q203" s="64"/>
      <c r="R203" s="64"/>
      <c r="S203" s="64"/>
      <c r="T203" s="64"/>
      <c r="U203" s="64"/>
      <c r="V203" s="64"/>
      <c r="W203" s="64"/>
      <c r="X203" s="64"/>
      <c r="Y203" s="64"/>
    </row>
    <row r="204" spans="1:25" s="36" customFormat="1" ht="16" customHeight="1" x14ac:dyDescent="0.25">
      <c r="A204" s="140" t="s">
        <v>94</v>
      </c>
      <c r="B204" s="141"/>
      <c r="C204" s="68">
        <v>9780137474769</v>
      </c>
      <c r="D204" s="76">
        <v>93</v>
      </c>
      <c r="E204" s="66">
        <v>0.1</v>
      </c>
      <c r="F204" s="67">
        <f t="shared" si="40"/>
        <v>83.7</v>
      </c>
      <c r="G204" s="68"/>
      <c r="H204" s="69">
        <f t="shared" si="41"/>
        <v>0</v>
      </c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</row>
    <row r="205" spans="1:25" s="36" customFormat="1" ht="16" customHeight="1" x14ac:dyDescent="0.25">
      <c r="A205" s="140" t="s">
        <v>55</v>
      </c>
      <c r="B205" s="141"/>
      <c r="C205" s="75" t="s">
        <v>56</v>
      </c>
      <c r="D205" s="121">
        <v>427.75</v>
      </c>
      <c r="E205" s="38">
        <v>0.1</v>
      </c>
      <c r="F205" s="39">
        <f t="shared" si="40"/>
        <v>384.97500000000002</v>
      </c>
      <c r="G205" s="22"/>
      <c r="H205" s="20">
        <f t="shared" si="41"/>
        <v>0</v>
      </c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</row>
    <row r="206" spans="1:25" s="44" customFormat="1" ht="16" customHeight="1" x14ac:dyDescent="0.25">
      <c r="A206" s="42"/>
      <c r="B206" s="42"/>
      <c r="C206" s="4"/>
      <c r="D206" s="43"/>
      <c r="E206" s="4"/>
      <c r="F206" s="114" t="s">
        <v>101</v>
      </c>
      <c r="G206" s="132">
        <f>SUM(H172:H199,H200:H201,H203:H205)</f>
        <v>0</v>
      </c>
      <c r="H206" s="133"/>
    </row>
    <row r="207" spans="1:25" s="44" customFormat="1" ht="16" customHeight="1" x14ac:dyDescent="0.25">
      <c r="A207" s="42"/>
      <c r="B207" s="42"/>
      <c r="C207" s="45"/>
      <c r="D207" s="46"/>
      <c r="E207" s="4"/>
      <c r="F207" s="115" t="s">
        <v>102</v>
      </c>
      <c r="G207" s="134">
        <f>G206*0.05</f>
        <v>0</v>
      </c>
      <c r="H207" s="135"/>
    </row>
    <row r="208" spans="1:25" s="44" customFormat="1" ht="16" customHeight="1" x14ac:dyDescent="0.25">
      <c r="A208" s="42"/>
      <c r="B208" s="42"/>
      <c r="C208" s="47"/>
      <c r="D208" s="48"/>
      <c r="E208" s="4"/>
      <c r="F208" s="115" t="s">
        <v>103</v>
      </c>
      <c r="G208" s="134">
        <f>G206*0.07</f>
        <v>0</v>
      </c>
      <c r="H208" s="135"/>
    </row>
    <row r="209" spans="1:23" s="44" customFormat="1" ht="16" customHeight="1" thickBot="1" x14ac:dyDescent="0.3">
      <c r="A209" s="42"/>
      <c r="B209" s="42"/>
      <c r="C209" s="49"/>
      <c r="D209" s="50"/>
      <c r="E209" s="4"/>
      <c r="F209" s="114" t="s">
        <v>104</v>
      </c>
      <c r="G209" s="147">
        <f>SUM(G206:H208)</f>
        <v>0</v>
      </c>
      <c r="H209" s="148"/>
    </row>
    <row r="210" spans="1:23" s="5" customFormat="1" ht="14.5" x14ac:dyDescent="0.25">
      <c r="A210" s="1"/>
      <c r="B210" s="1"/>
      <c r="C210" s="6"/>
      <c r="D210" s="7"/>
      <c r="E210" s="4"/>
      <c r="F210" s="43"/>
      <c r="G210" s="6"/>
      <c r="H210" s="8"/>
    </row>
    <row r="211" spans="1:23" s="11" customFormat="1" ht="14.5" x14ac:dyDescent="0.35">
      <c r="A211" s="1"/>
      <c r="B211" s="1"/>
      <c r="C211" s="27"/>
      <c r="D211" s="9"/>
      <c r="E211" s="1"/>
      <c r="F211" s="10"/>
      <c r="G211" s="1"/>
      <c r="H211" s="10" t="s">
        <v>99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s="11" customFormat="1" ht="14.5" x14ac:dyDescent="0.35">
      <c r="A212" s="1"/>
      <c r="B212" s="1"/>
      <c r="C212" s="27"/>
      <c r="D212" s="9"/>
      <c r="E212" s="1"/>
      <c r="F212" s="10"/>
      <c r="G212" s="1"/>
      <c r="H212" s="10" t="s">
        <v>28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s="11" customFormat="1" ht="14.5" x14ac:dyDescent="0.35">
      <c r="A213" s="1"/>
      <c r="B213" s="1"/>
      <c r="C213" s="27"/>
      <c r="D213" s="9"/>
      <c r="E213" s="1"/>
      <c r="F213" s="12"/>
      <c r="G213" s="1"/>
      <c r="H213" s="10" t="s">
        <v>29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s="11" customFormat="1" ht="18" x14ac:dyDescent="0.4">
      <c r="A214" s="130"/>
      <c r="B214" s="130"/>
      <c r="C214" s="130"/>
      <c r="D214" s="130"/>
      <c r="E214" s="130"/>
      <c r="F214" s="130"/>
      <c r="G214" s="13"/>
      <c r="H214" s="13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s="11" customFormat="1" ht="23" x14ac:dyDescent="0.35">
      <c r="A215" s="131"/>
      <c r="B215" s="131"/>
      <c r="C215" s="131"/>
      <c r="D215" s="131"/>
      <c r="E215" s="131"/>
      <c r="F215" s="131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s="11" customFormat="1" ht="14.5" x14ac:dyDescent="0.35">
      <c r="A216" s="1"/>
      <c r="B216" s="1"/>
      <c r="C216" s="27"/>
      <c r="D216" s="9"/>
      <c r="E216" s="1"/>
      <c r="F216" s="1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s="11" customFormat="1" ht="14.5" x14ac:dyDescent="0.35">
      <c r="A217" s="1"/>
      <c r="B217" s="1"/>
      <c r="C217" s="27"/>
      <c r="D217" s="9"/>
      <c r="E217" s="1"/>
      <c r="F217" s="1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s="15" customFormat="1" x14ac:dyDescent="0.35">
      <c r="C218" s="16"/>
      <c r="D218" s="17"/>
    </row>
  </sheetData>
  <mergeCells count="163">
    <mergeCell ref="E85:F85"/>
    <mergeCell ref="A90:F90"/>
    <mergeCell ref="A205:B205"/>
    <mergeCell ref="A204:B204"/>
    <mergeCell ref="A203:B203"/>
    <mergeCell ref="A175:B175"/>
    <mergeCell ref="A110:A112"/>
    <mergeCell ref="A113:A115"/>
    <mergeCell ref="A116:A118"/>
    <mergeCell ref="A119:A121"/>
    <mergeCell ref="A125:A127"/>
    <mergeCell ref="A128:A130"/>
    <mergeCell ref="A122:A124"/>
    <mergeCell ref="A91:F91"/>
    <mergeCell ref="A96:H96"/>
    <mergeCell ref="A97:H97"/>
    <mergeCell ref="A99:H99"/>
    <mergeCell ref="A133:B133"/>
    <mergeCell ref="A134:B134"/>
    <mergeCell ref="C104:H104"/>
    <mergeCell ref="A105:B105"/>
    <mergeCell ref="C105:H105"/>
    <mergeCell ref="A106:B106"/>
    <mergeCell ref="A25:H25"/>
    <mergeCell ref="A26:B26"/>
    <mergeCell ref="G32:H32"/>
    <mergeCell ref="A22:B22"/>
    <mergeCell ref="A24:B24"/>
    <mergeCell ref="G33:H33"/>
    <mergeCell ref="E34:F34"/>
    <mergeCell ref="A39:F39"/>
    <mergeCell ref="G30:H30"/>
    <mergeCell ref="G31:H31"/>
    <mergeCell ref="A8:B8"/>
    <mergeCell ref="C8:H8"/>
    <mergeCell ref="A9:B9"/>
    <mergeCell ref="C9:H9"/>
    <mergeCell ref="A10:B10"/>
    <mergeCell ref="C10:H10"/>
    <mergeCell ref="A21:H21"/>
    <mergeCell ref="A2:H2"/>
    <mergeCell ref="A3:H3"/>
    <mergeCell ref="A5:H5"/>
    <mergeCell ref="A6:H6"/>
    <mergeCell ref="A7:B7"/>
    <mergeCell ref="C7:H7"/>
    <mergeCell ref="A11:B11"/>
    <mergeCell ref="C11:H11"/>
    <mergeCell ref="A12:B12"/>
    <mergeCell ref="C12:H12"/>
    <mergeCell ref="A14:H14"/>
    <mergeCell ref="A15:B15"/>
    <mergeCell ref="A16:H16"/>
    <mergeCell ref="A17:B17"/>
    <mergeCell ref="A19:B19"/>
    <mergeCell ref="A13:B13"/>
    <mergeCell ref="C13:H13"/>
    <mergeCell ref="A51:B51"/>
    <mergeCell ref="C51:H51"/>
    <mergeCell ref="A52:B52"/>
    <mergeCell ref="C52:H52"/>
    <mergeCell ref="A53:B53"/>
    <mergeCell ref="C53:H53"/>
    <mergeCell ref="A40:F40"/>
    <mergeCell ref="A45:H45"/>
    <mergeCell ref="A46:H46"/>
    <mergeCell ref="A48:H48"/>
    <mergeCell ref="A49:H49"/>
    <mergeCell ref="A50:B50"/>
    <mergeCell ref="C50:H50"/>
    <mergeCell ref="G82:H82"/>
    <mergeCell ref="G83:H83"/>
    <mergeCell ref="G84:H84"/>
    <mergeCell ref="A57:H57"/>
    <mergeCell ref="A58:B58"/>
    <mergeCell ref="A54:B54"/>
    <mergeCell ref="C54:H54"/>
    <mergeCell ref="A55:B55"/>
    <mergeCell ref="C55:H55"/>
    <mergeCell ref="A56:B56"/>
    <mergeCell ref="C56:H56"/>
    <mergeCell ref="G81:H81"/>
    <mergeCell ref="A60:A62"/>
    <mergeCell ref="A63:A65"/>
    <mergeCell ref="A66:A68"/>
    <mergeCell ref="A69:A71"/>
    <mergeCell ref="A72:A74"/>
    <mergeCell ref="A75:A77"/>
    <mergeCell ref="A78:A80"/>
    <mergeCell ref="C106:H106"/>
    <mergeCell ref="A104:B104"/>
    <mergeCell ref="A131:H131"/>
    <mergeCell ref="A132:B132"/>
    <mergeCell ref="A107:B107"/>
    <mergeCell ref="C107:H107"/>
    <mergeCell ref="A108:H108"/>
    <mergeCell ref="A100:H100"/>
    <mergeCell ref="A101:B101"/>
    <mergeCell ref="C101:H101"/>
    <mergeCell ref="A102:B102"/>
    <mergeCell ref="C102:H102"/>
    <mergeCell ref="A103:B103"/>
    <mergeCell ref="C103:H103"/>
    <mergeCell ref="A168:B168"/>
    <mergeCell ref="C168:H168"/>
    <mergeCell ref="G145:H145"/>
    <mergeCell ref="G142:H142"/>
    <mergeCell ref="A161:H161"/>
    <mergeCell ref="A162:B162"/>
    <mergeCell ref="C162:H162"/>
    <mergeCell ref="A163:B163"/>
    <mergeCell ref="C163:H163"/>
    <mergeCell ref="G143:H143"/>
    <mergeCell ref="G144:H144"/>
    <mergeCell ref="A165:B165"/>
    <mergeCell ref="C165:H165"/>
    <mergeCell ref="A166:B166"/>
    <mergeCell ref="C166:H166"/>
    <mergeCell ref="A167:B167"/>
    <mergeCell ref="C167:H167"/>
    <mergeCell ref="A173:B173"/>
    <mergeCell ref="A174:B174"/>
    <mergeCell ref="A176:H176"/>
    <mergeCell ref="A177:B177"/>
    <mergeCell ref="A169:H169"/>
    <mergeCell ref="A171:H171"/>
    <mergeCell ref="A23:B23"/>
    <mergeCell ref="A28:B28"/>
    <mergeCell ref="A164:B164"/>
    <mergeCell ref="C164:H164"/>
    <mergeCell ref="E146:F146"/>
    <mergeCell ref="A151:F151"/>
    <mergeCell ref="A152:F152"/>
    <mergeCell ref="A157:H157"/>
    <mergeCell ref="A158:H158"/>
    <mergeCell ref="A160:H160"/>
    <mergeCell ref="A172:B172"/>
    <mergeCell ref="A135:H135"/>
    <mergeCell ref="A141:B141"/>
    <mergeCell ref="A136:H136"/>
    <mergeCell ref="A137:B137"/>
    <mergeCell ref="A138:B138"/>
    <mergeCell ref="A139:B139"/>
    <mergeCell ref="A140:B140"/>
    <mergeCell ref="A215:F215"/>
    <mergeCell ref="G206:H206"/>
    <mergeCell ref="G207:H207"/>
    <mergeCell ref="G208:H208"/>
    <mergeCell ref="A190:H190"/>
    <mergeCell ref="A202:H202"/>
    <mergeCell ref="A200:B200"/>
    <mergeCell ref="A201:B201"/>
    <mergeCell ref="A199:H199"/>
    <mergeCell ref="G209:H209"/>
    <mergeCell ref="A183:B183"/>
    <mergeCell ref="A184:B184"/>
    <mergeCell ref="A185:H185"/>
    <mergeCell ref="A178:B178"/>
    <mergeCell ref="A179:B179"/>
    <mergeCell ref="A180:B180"/>
    <mergeCell ref="A181:B181"/>
    <mergeCell ref="A182:B182"/>
    <mergeCell ref="A214:F214"/>
  </mergeCells>
  <pageMargins left="0.7" right="0.7" top="0.75" bottom="0.75" header="0.3" footer="0.3"/>
  <pageSetup scale="51" orientation="portrait" r:id="rId1"/>
  <rowBreaks count="3" manualBreakCount="3">
    <brk id="43" max="16383" man="1"/>
    <brk id="94" max="16383" man="1"/>
    <brk id="15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AD5865-59A7-4A0F-ACA8-61BD7CE50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F7FA0-A57A-431A-A13D-2DCAAE20B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8D84F9-3364-4A2C-933F-89F6C2B582D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d9885bf-9bf3-4893-a54a-778155d41841"/>
    <ds:schemaRef ds:uri="http://schemas.microsoft.com/office/2006/documentManagement/types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Science-Regional</vt:lpstr>
      <vt:lpstr>'Science-Regional'!Print_Area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Rachael Hooseinny</cp:lastModifiedBy>
  <cp:lastPrinted>2020-03-11T14:07:05Z</cp:lastPrinted>
  <dcterms:created xsi:type="dcterms:W3CDTF">2019-05-06T14:31:00Z</dcterms:created>
  <dcterms:modified xsi:type="dcterms:W3CDTF">2024-09-03T19:24:58Z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