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new school\"/>
    </mc:Choice>
  </mc:AlternateContent>
  <xr:revisionPtr revIDLastSave="0" documentId="13_ncr:1_{0333EA03-D2DB-4706-8120-5106ED09E643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Business Resources" sheetId="1" r:id="rId1"/>
  </sheets>
  <definedNames>
    <definedName name="_xlnm.Print_Area" localSheetId="0">'Business Resources'!$A$1:$H$52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1" i="1" l="1"/>
  <c r="F26" i="1"/>
  <c r="H26" i="1" s="1"/>
  <c r="F20" i="1"/>
  <c r="F19" i="1"/>
  <c r="H19" i="1" s="1"/>
  <c r="H18" i="1"/>
  <c r="F27" i="1"/>
  <c r="H27" i="1" s="1"/>
  <c r="F16" i="1"/>
  <c r="F17" i="1" l="1"/>
  <c r="F21" i="1"/>
  <c r="F23" i="1"/>
  <c r="F24" i="1"/>
  <c r="F28" i="1"/>
  <c r="F30" i="1"/>
  <c r="F32" i="1"/>
  <c r="F34" i="1"/>
  <c r="F35" i="1"/>
  <c r="F36" i="1"/>
  <c r="H36" i="1" l="1"/>
  <c r="H35" i="1"/>
  <c r="H34" i="1"/>
  <c r="H32" i="1"/>
  <c r="H30" i="1"/>
  <c r="H28" i="1"/>
  <c r="H25" i="1"/>
  <c r="H24" i="1"/>
  <c r="H23" i="1"/>
  <c r="H21" i="1"/>
  <c r="H20" i="1"/>
  <c r="H17" i="1"/>
  <c r="H16" i="1"/>
  <c r="G37" i="1" l="1"/>
  <c r="G38" i="1" s="1"/>
  <c r="G39" i="1" l="1"/>
  <c r="G40" i="1" s="1"/>
</calcChain>
</file>

<file path=xl/sharedStrings.xml><?xml version="1.0" encoding="utf-8"?>
<sst xmlns="http://schemas.openxmlformats.org/spreadsheetml/2006/main" count="57" uniqueCount="44">
  <si>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</si>
  <si>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</si>
  <si>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</si>
  <si>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</si>
  <si>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</si>
  <si>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</si>
  <si>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</si>
  <si>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</si>
  <si>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</si>
  <si>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</si>
  <si>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ISBN</t>
  </si>
  <si>
    <t>Net Price</t>
  </si>
  <si>
    <t>Discount</t>
  </si>
  <si>
    <t>Special Price</t>
  </si>
  <si>
    <t>QTY</t>
  </si>
  <si>
    <t>TOTAL</t>
  </si>
  <si>
    <t>Accounting 1, 7th Edition</t>
  </si>
  <si>
    <t>Accounting 1, 7th Edition Student Book (Print)</t>
  </si>
  <si>
    <t>Accounting 1 Student Workbook (Consumable)</t>
  </si>
  <si>
    <t>Accounting 1 TestGen, Extra Practice and Testbank</t>
  </si>
  <si>
    <t>Principles of Accounting, 4th Edition</t>
  </si>
  <si>
    <t>Principles of Accounting, 4th Edition Student Book (Print)</t>
  </si>
  <si>
    <t>Principles of Accounting TestGen, Extra Practice and Testbank</t>
  </si>
  <si>
    <t>Law in Action: Understanding Canadian Law, 2nd Edition</t>
  </si>
  <si>
    <t>Law in Action Student Edition</t>
  </si>
  <si>
    <t>Microeconomics for Life: Smart Choices for You</t>
  </si>
  <si>
    <t>Microeconomics for Life: Smart Choices for You
MyEconLab with Pearson eText -Standalone Access Card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</si>
  <si>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</si>
  <si>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</si>
  <si>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NA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</si>
  <si>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</si>
  <si>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</si>
  <si>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</si>
  <si>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</si>
  <si>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</si>
  <si>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</si>
  <si>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Business Resources</t>
  </si>
  <si>
    <t>Student eText (1 year access - per student)</t>
  </si>
  <si>
    <t>Teacher Resource eText (1 year access - per teacher)</t>
  </si>
  <si>
    <t>Teacher Resource eText (3 year access - per teacher)</t>
  </si>
  <si>
    <t>Principles of Accounting Study Guide and Working Papers (Consumable)</t>
  </si>
  <si>
    <t>Law in Action Teacher eGuide (3 year access - per teacher)</t>
  </si>
  <si>
    <t>Microeconomics for Life: Smart Choices for You 
MyEconLab  Pearson eText Access Card Package</t>
  </si>
  <si>
    <t>2023-2024 New School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</si>
</sst>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&quot;$&quot;* #,##0.00_);_(&quot;$&quot;* \(#,##0.00\);_(&quot;$&quot;* &quot;&quot;??_);_(@_)"/>
    <numFmt numFmtId="166" formatCode="0000000000"/>
    <numFmt numFmtId="167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24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EBF6F9"/>
        <bgColor rgb="FF808080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7" fillId="0" borderId="0"/>
    <xf numFmtId="0" fontId="2" fillId="0" borderId="0"/>
    <xf numFmtId="0" fontId="7" fillId="0" borderId="0"/>
  </cellStyleXfs>
  <cellXfs count="67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wrapText="1"/>
    </xf>
    <xf numFmtId="0" fontId="12" fillId="0" borderId="0" xfId="3" applyFont="1" applyBorder="1" applyAlignment="1">
      <alignment vertical="center" wrapText="1"/>
    </xf>
    <xf numFmtId="0" fontId="13" fillId="0" borderId="0" xfId="0" applyFont="1" applyBorder="1" applyAlignment="1">
      <alignment vertical="top"/>
    </xf>
    <xf numFmtId="0" fontId="14" fillId="0" borderId="0" xfId="4" applyFont="1" applyAlignment="1">
      <alignment horizontal="right" vertical="top" readingOrder="1"/>
    </xf>
    <xf numFmtId="166" fontId="5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center" vertical="center"/>
    </xf>
    <xf numFmtId="164" fontId="6" fillId="0" borderId="0" xfId="1" applyFont="1" applyAlignment="1">
      <alignment vertical="center"/>
    </xf>
    <xf numFmtId="0" fontId="15" fillId="0" borderId="0" xfId="0" applyFont="1"/>
    <xf numFmtId="0" fontId="16" fillId="0" borderId="0" xfId="0" applyFont="1" applyAlignment="1"/>
    <xf numFmtId="0" fontId="16" fillId="0" borderId="0" xfId="0" applyFont="1" applyAlignment="1">
      <alignment vertical="center"/>
    </xf>
    <xf numFmtId="0" fontId="16" fillId="0" borderId="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" fontId="8" fillId="3" borderId="5" xfId="0" applyNumberFormat="1" applyFont="1" applyFill="1" applyBorder="1" applyAlignment="1">
      <alignment horizontal="center" vertical="center"/>
    </xf>
    <xf numFmtId="164" fontId="8" fillId="3" borderId="6" xfId="1" applyFont="1" applyFill="1" applyBorder="1" applyAlignment="1">
      <alignment horizontal="center" vertical="center" wrapText="1"/>
    </xf>
    <xf numFmtId="9" fontId="8" fillId="3" borderId="5" xfId="2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1" fontId="18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vertical="center"/>
    </xf>
    <xf numFmtId="1" fontId="9" fillId="0" borderId="2" xfId="0" applyNumberFormat="1" applyFont="1" applyBorder="1" applyAlignment="1">
      <alignment horizontal="center" vertical="center"/>
    </xf>
    <xf numFmtId="165" fontId="9" fillId="0" borderId="11" xfId="0" applyNumberFormat="1" applyFont="1" applyBorder="1" applyAlignment="1">
      <alignment vertical="center"/>
    </xf>
    <xf numFmtId="164" fontId="18" fillId="0" borderId="16" xfId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164" fontId="18" fillId="0" borderId="2" xfId="1" applyFont="1" applyBorder="1" applyAlignment="1">
      <alignment vertical="center"/>
    </xf>
    <xf numFmtId="0" fontId="8" fillId="0" borderId="0" xfId="0" applyNumberFormat="1" applyFont="1" applyAlignment="1">
      <alignment horizontal="right" vertical="center"/>
    </xf>
    <xf numFmtId="0" fontId="8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horizontal="center" vertical="center"/>
    </xf>
    <xf numFmtId="0" fontId="14" fillId="0" borderId="0" xfId="4" applyFont="1" applyAlignment="1">
      <alignment horizontal="right" vertical="center" readingOrder="1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1" fontId="8" fillId="0" borderId="0" xfId="6" applyNumberFormat="1" applyFont="1" applyAlignment="1">
      <alignment horizontal="right"/>
    </xf>
    <xf numFmtId="1" fontId="9" fillId="0" borderId="0" xfId="6" applyNumberFormat="1" applyFont="1" applyAlignment="1">
      <alignment horizontal="right"/>
    </xf>
    <xf numFmtId="165" fontId="9" fillId="0" borderId="15" xfId="0" applyNumberFormat="1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2" xfId="0" applyFont="1" applyBorder="1" applyAlignment="1">
      <alignment horizontal="left" vertical="center" wrapText="1"/>
    </xf>
    <xf numFmtId="0" fontId="19" fillId="4" borderId="10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/>
    </xf>
    <xf numFmtId="0" fontId="19" fillId="4" borderId="11" xfId="0" applyFont="1" applyFill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7">
    <cellStyle name="Currency" xfId="1" builtinId="4"/>
    <cellStyle name="Hyperlink" xfId="3" builtinId="8"/>
    <cellStyle name="Normal" xfId="0" builtinId="0"/>
    <cellStyle name="Normal 2" xfId="4" xr:uid="{00000000-0005-0000-0000-000003000000}"/>
    <cellStyle name="Normal 2 2" xfId="5" xr:uid="{00000000-0005-0000-0000-000004000000}"/>
    <cellStyle name="Normal 3" xfId="6" xr:uid="{00000000-0005-0000-0000-000005000000}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index.cfm?locator=PSZnOv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226002</xdr:colOff>
      <xdr:row>0</xdr:row>
      <xdr:rowOff>83343</xdr:rowOff>
    </xdr:from>
    <xdr:to>
      <xdr:col>0</xdr:col>
      <xdr:colOff>1865745</xdr:colOff>
      <xdr:row>1</xdr:row>
      <xdr:rowOff>369093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0D44334D-6FB2-4491-BA59-2EDF8936D71E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002" y="83343"/>
          <a:ext cx="1639743" cy="67367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238990</xdr:colOff>
      <xdr:row>44</xdr:row>
      <xdr:rowOff>39401</xdr:rowOff>
    </xdr:from>
    <xdr:to>
      <xdr:col>4</xdr:col>
      <xdr:colOff>625359</xdr:colOff>
      <xdr:row>49</xdr:row>
      <xdr:rowOff>76492</xdr:rowOff>
    </xdr:to>
    <xdr:pic>
      <xdr:nvPicPr>
        <xdr:cNvPr id="10" name="Pictur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CF0ACB-A0CC-4931-A65F-F2934B1F4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55226" y="18898901"/>
          <a:ext cx="2672369" cy="868364"/>
        </a:xfrm>
        <a:prstGeom prst="rect">
          <a:avLst/>
        </a:prstGeom>
      </xdr:spPr>
    </xdr:pic>
    <xdr:clientData/>
  </xdr:twoCellAnchor>
  <xdr:twoCellAnchor editAs="oneCell">
    <xdr:from>
      <xdr:col>4</xdr:col>
      <xdr:colOff>633845</xdr:colOff>
      <xdr:row>44</xdr:row>
      <xdr:rowOff>59532</xdr:rowOff>
    </xdr:from>
    <xdr:to>
      <xdr:col>8</xdr:col>
      <xdr:colOff>105063</xdr:colOff>
      <xdr:row>49</xdr:row>
      <xdr:rowOff>83522</xdr:rowOff>
    </xdr:to>
    <xdr:pic>
      <xdr:nvPicPr>
        <xdr:cNvPr id="11" name="Picture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5FD51F8-39DA-4F8C-80A4-DE18CE949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36081" y="18919032"/>
          <a:ext cx="2628901" cy="855263"/>
        </a:xfrm>
        <a:prstGeom prst="rect">
          <a:avLst/>
        </a:prstGeom>
      </xdr:spPr>
    </xdr:pic>
    <xdr:clientData/>
  </xdr:twoCellAnchor>
  <xdr:twoCellAnchor>
    <xdr:from>
      <xdr:col>0</xdr:col>
      <xdr:colOff>123585</xdr:colOff>
      <xdr:row>41</xdr:row>
      <xdr:rowOff>107254</xdr:rowOff>
    </xdr:from>
    <xdr:to>
      <xdr:col>1</xdr:col>
      <xdr:colOff>1102782</xdr:colOff>
      <xdr:row>46</xdr:row>
      <xdr:rowOff>62491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C09BFD1-8C7C-43FD-A2FC-99C57498064C}"/>
            </a:ext>
          </a:extLst>
        </xdr:cNvPr>
        <xdr:cNvSpPr txBox="1"/>
      </xdr:nvSpPr>
      <xdr:spPr>
        <a:xfrm>
          <a:off x="123585" y="18374473"/>
          <a:ext cx="3306761" cy="911199"/>
        </a:xfrm>
        <a:prstGeom prst="rect">
          <a:avLst/>
        </a:prstGeom>
        <a:solidFill>
          <a:srgbClr val="FFC000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i="1">
              <a:latin typeface="Arial"/>
              <a:cs typeface="Arial"/>
            </a:rPr>
            <a:t>Pearson Sales Rep Locator</a:t>
          </a:r>
        </a:p>
        <a:p>
          <a:pPr algn="ctr"/>
          <a:endParaRPr lang="en-US" sz="1050" b="1" i="1" baseline="0">
            <a:latin typeface="Arial"/>
            <a:cs typeface="Arial"/>
          </a:endParaRPr>
        </a:p>
        <a:p>
          <a:pPr algn="ctr"/>
          <a:r>
            <a:rPr lang="en-US" sz="1050" b="1" i="0" baseline="0">
              <a:latin typeface="Arial"/>
              <a:cs typeface="Arial"/>
            </a:rPr>
            <a:t>Find Your Rep:</a:t>
          </a:r>
        </a:p>
        <a:p>
          <a:pPr algn="ctr"/>
          <a:r>
            <a:rPr lang="en-US" sz="1050" b="1" i="0" baseline="0">
              <a:latin typeface="Arial"/>
              <a:cs typeface="Arial"/>
            </a:rPr>
            <a:t>www.pearsoncanada.ca/school/repfinder</a:t>
          </a:r>
        </a:p>
      </xdr:txBody>
    </xdr:sp>
    <xdr:clientData/>
  </xdr:twoCellAnchor>
  <xdr:twoCellAnchor>
    <xdr:from>
      <xdr:col>0</xdr:col>
      <xdr:colOff>103909</xdr:colOff>
      <xdr:row>36</xdr:row>
      <xdr:rowOff>83128</xdr:rowOff>
    </xdr:from>
    <xdr:to>
      <xdr:col>1</xdr:col>
      <xdr:colOff>1399183</xdr:colOff>
      <xdr:row>41</xdr:row>
      <xdr:rowOff>28862</xdr:rowOff>
    </xdr:to>
    <xdr:sp macro="" textlink="">
      <xdr:nvSpPr>
        <xdr:cNvPr id="8" name="TextBox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6FC8098-7D2C-4411-8404-2B8B362BACFB}"/>
            </a:ext>
          </a:extLst>
        </xdr:cNvPr>
        <xdr:cNvSpPr txBox="1"/>
      </xdr:nvSpPr>
      <xdr:spPr>
        <a:xfrm>
          <a:off x="103909" y="17363209"/>
          <a:ext cx="3622838" cy="93287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476250</xdr:colOff>
      <xdr:row>45</xdr:row>
      <xdr:rowOff>57150</xdr:rowOff>
    </xdr:from>
    <xdr:to>
      <xdr:col>2</xdr:col>
      <xdr:colOff>927100</xdr:colOff>
      <xdr:row>48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3B03F1-CB21-ED6A-B54F-DAAEF0DDE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346700" y="9956800"/>
          <a:ext cx="450850" cy="450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6"/>
  <sheetViews>
    <sheetView tabSelected="1" zoomScaleNormal="100" zoomScaleSheetLayoutView="72" workbookViewId="0">
      <selection activeCell="A14" sqref="A14:B14"/>
    </sheetView>
  </sheetViews>
  <sheetFormatPr defaultColWidth="8.90625" defaultRowHeight="12.5" x14ac:dyDescent="0.35"/>
  <cols>
    <col min="1" max="1" width="31.08984375" style="1" customWidth="1"/>
    <col min="2" max="2" width="38.6328125" style="1" customWidth="1"/>
    <col min="3" max="3" width="19.453125" style="8" customWidth="1"/>
    <col min="4" max="4" width="11.08984375" style="9" bestFit="1" customWidth="1"/>
    <col min="5" max="5" width="11.08984375" style="1" customWidth="1"/>
    <col min="6" max="6" width="11.1796875" style="1" customWidth="1"/>
    <col min="7" max="7" width="8.90625" style="1"/>
    <col min="8" max="8" width="11.6328125" style="1" customWidth="1"/>
    <col min="9" max="16384" width="8.90625" style="1"/>
  </cols>
  <sheetData>
    <row r="1" spans="1:23" ht="30.75" customHeight="1" x14ac:dyDescent="0.35">
      <c r="A1" s="63"/>
      <c r="B1" s="63"/>
      <c r="C1" s="63"/>
      <c r="D1" s="63"/>
      <c r="E1" s="63"/>
      <c r="F1" s="63"/>
      <c r="G1" s="63"/>
      <c r="H1" s="63"/>
    </row>
    <row r="2" spans="1:23" s="11" customFormat="1" ht="32.25" customHeight="1" x14ac:dyDescent="0.3">
      <c r="A2" s="65" t="s">
        <v>36</v>
      </c>
      <c r="B2" s="65"/>
      <c r="C2" s="65"/>
      <c r="D2" s="65"/>
      <c r="E2" s="65"/>
      <c r="F2" s="65"/>
      <c r="G2" s="65"/>
      <c r="H2" s="65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s="11" customFormat="1" ht="18" customHeight="1" x14ac:dyDescent="0.3">
      <c r="A3" s="64" t="s">
        <v>43</v>
      </c>
      <c r="B3" s="64"/>
      <c r="C3" s="64"/>
      <c r="D3" s="64"/>
      <c r="E3" s="64"/>
      <c r="F3" s="64"/>
      <c r="G3" s="64"/>
      <c r="H3" s="64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3" s="11" customFormat="1" ht="13" customHeight="1" x14ac:dyDescent="0.3">
      <c r="A4" s="64"/>
      <c r="B4" s="64"/>
      <c r="C4" s="64"/>
      <c r="D4" s="64"/>
      <c r="E4" s="64"/>
      <c r="F4" s="64"/>
      <c r="G4" s="64"/>
      <c r="H4" s="64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s="11" customFormat="1" ht="15.5" customHeight="1" x14ac:dyDescent="0.3">
      <c r="A5" s="66" t="s">
        <v>35</v>
      </c>
      <c r="B5" s="66"/>
      <c r="C5" s="66"/>
      <c r="D5" s="66"/>
      <c r="E5" s="66"/>
      <c r="F5" s="66"/>
      <c r="G5" s="66"/>
      <c r="H5" s="66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s="19" customFormat="1" ht="16" customHeight="1" x14ac:dyDescent="0.35">
      <c r="A6" s="61" t="s">
        <v>0</v>
      </c>
      <c r="B6" s="61"/>
      <c r="C6" s="61"/>
      <c r="D6" s="61"/>
      <c r="E6" s="61"/>
      <c r="F6" s="61"/>
      <c r="G6" s="61"/>
      <c r="H6" s="61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s="19" customFormat="1" ht="16" customHeight="1" x14ac:dyDescent="0.35">
      <c r="A7" s="62" t="s">
        <v>1</v>
      </c>
      <c r="B7" s="62"/>
      <c r="C7" s="62" t="s">
        <v>2</v>
      </c>
      <c r="D7" s="62"/>
      <c r="E7" s="62"/>
      <c r="F7" s="62"/>
      <c r="G7" s="62"/>
      <c r="H7" s="62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s="19" customFormat="1" ht="16" customHeight="1" x14ac:dyDescent="0.35">
      <c r="A8" s="58" t="s">
        <v>3</v>
      </c>
      <c r="B8" s="58"/>
      <c r="C8" s="58" t="s">
        <v>4</v>
      </c>
      <c r="D8" s="58"/>
      <c r="E8" s="58"/>
      <c r="F8" s="58"/>
      <c r="G8" s="58"/>
      <c r="H8" s="5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s="19" customFormat="1" ht="16" customHeight="1" x14ac:dyDescent="0.35">
      <c r="A9" s="58" t="s">
        <v>5</v>
      </c>
      <c r="B9" s="58"/>
      <c r="C9" s="58" t="s">
        <v>5</v>
      </c>
      <c r="D9" s="58"/>
      <c r="E9" s="58"/>
      <c r="F9" s="58"/>
      <c r="G9" s="58"/>
      <c r="H9" s="5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s="19" customFormat="1" ht="16" customHeight="1" x14ac:dyDescent="0.35">
      <c r="A10" s="58" t="s">
        <v>6</v>
      </c>
      <c r="B10" s="58"/>
      <c r="C10" s="58" t="s">
        <v>6</v>
      </c>
      <c r="D10" s="58"/>
      <c r="E10" s="58"/>
      <c r="F10" s="58"/>
      <c r="G10" s="58"/>
      <c r="H10" s="5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s="19" customFormat="1" ht="16" customHeight="1" x14ac:dyDescent="0.35">
      <c r="A11" s="58" t="s">
        <v>7</v>
      </c>
      <c r="B11" s="58"/>
      <c r="C11" s="58" t="s">
        <v>7</v>
      </c>
      <c r="D11" s="58"/>
      <c r="E11" s="58"/>
      <c r="F11" s="58"/>
      <c r="G11" s="58"/>
      <c r="H11" s="5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s="19" customFormat="1" ht="16" customHeight="1" x14ac:dyDescent="0.35">
      <c r="A12" s="58" t="s">
        <v>8</v>
      </c>
      <c r="B12" s="58"/>
      <c r="C12" s="58" t="s">
        <v>8</v>
      </c>
      <c r="D12" s="58"/>
      <c r="E12" s="58"/>
      <c r="F12" s="58"/>
      <c r="G12" s="58"/>
      <c r="H12" s="5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s="19" customFormat="1" ht="16" customHeight="1" thickBot="1" x14ac:dyDescent="0.4">
      <c r="A13" s="58" t="s">
        <v>9</v>
      </c>
      <c r="B13" s="58"/>
      <c r="C13" s="58" t="s">
        <v>9</v>
      </c>
      <c r="D13" s="58"/>
      <c r="E13" s="58"/>
      <c r="F13" s="58"/>
      <c r="G13" s="58"/>
      <c r="H13" s="5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s="19" customFormat="1" ht="16" customHeight="1" x14ac:dyDescent="0.35">
      <c r="A14" s="59" t="s">
        <v>36</v>
      </c>
      <c r="B14" s="60"/>
      <c r="C14" s="20" t="s">
        <v>10</v>
      </c>
      <c r="D14" s="21" t="s">
        <v>11</v>
      </c>
      <c r="E14" s="22" t="s">
        <v>12</v>
      </c>
      <c r="F14" s="23" t="s">
        <v>13</v>
      </c>
      <c r="G14" s="23" t="s">
        <v>14</v>
      </c>
      <c r="H14" s="24" t="s">
        <v>15</v>
      </c>
    </row>
    <row r="15" spans="1:23" s="19" customFormat="1" ht="16" customHeight="1" x14ac:dyDescent="0.35">
      <c r="A15" s="54" t="s">
        <v>16</v>
      </c>
      <c r="B15" s="55"/>
      <c r="C15" s="55"/>
      <c r="D15" s="55"/>
      <c r="E15" s="55"/>
      <c r="F15" s="55"/>
      <c r="G15" s="55"/>
      <c r="H15" s="56"/>
    </row>
    <row r="16" spans="1:23" s="19" customFormat="1" ht="16" customHeight="1" x14ac:dyDescent="0.35">
      <c r="A16" s="49" t="s">
        <v>17</v>
      </c>
      <c r="B16" s="50"/>
      <c r="C16" s="27">
        <v>9780132667647</v>
      </c>
      <c r="D16" s="32">
        <v>117.25</v>
      </c>
      <c r="E16" s="28">
        <v>0.1</v>
      </c>
      <c r="F16" s="29">
        <f>D16-(D16*E16)</f>
        <v>105.52500000000001</v>
      </c>
      <c r="G16" s="30"/>
      <c r="H16" s="31">
        <f>F16*G16</f>
        <v>0</v>
      </c>
    </row>
    <row r="17" spans="1:8" s="19" customFormat="1" ht="16" customHeight="1" x14ac:dyDescent="0.35">
      <c r="A17" s="49" t="s">
        <v>18</v>
      </c>
      <c r="B17" s="50"/>
      <c r="C17" s="27">
        <v>9780132667654</v>
      </c>
      <c r="D17" s="32">
        <v>29.25</v>
      </c>
      <c r="E17" s="28">
        <v>0.1</v>
      </c>
      <c r="F17" s="29">
        <f>D17-(D17*E17)</f>
        <v>26.324999999999999</v>
      </c>
      <c r="G17" s="30"/>
      <c r="H17" s="31">
        <f>F17*G17</f>
        <v>0</v>
      </c>
    </row>
    <row r="18" spans="1:8" s="19" customFormat="1" ht="16" customHeight="1" x14ac:dyDescent="0.35">
      <c r="A18" s="39" t="s">
        <v>37</v>
      </c>
      <c r="B18" s="40"/>
      <c r="C18" s="27">
        <v>9780133753134</v>
      </c>
      <c r="D18" s="34">
        <v>15</v>
      </c>
      <c r="E18" s="28" t="s">
        <v>29</v>
      </c>
      <c r="F18" s="34">
        <v>15</v>
      </c>
      <c r="G18" s="30"/>
      <c r="H18" s="31">
        <f t="shared" ref="H18:H19" si="0">F18*G18</f>
        <v>0</v>
      </c>
    </row>
    <row r="19" spans="1:8" s="19" customFormat="1" ht="16" customHeight="1" x14ac:dyDescent="0.35">
      <c r="A19" s="39" t="s">
        <v>38</v>
      </c>
      <c r="B19" s="40"/>
      <c r="C19" s="27">
        <v>9780137844647</v>
      </c>
      <c r="D19" s="32">
        <v>115.5</v>
      </c>
      <c r="E19" s="28">
        <v>0.1</v>
      </c>
      <c r="F19" s="29">
        <f t="shared" ref="F19:F20" si="1">D19-(D19*E19)</f>
        <v>103.95</v>
      </c>
      <c r="G19" s="30"/>
      <c r="H19" s="31">
        <f t="shared" si="0"/>
        <v>0</v>
      </c>
    </row>
    <row r="20" spans="1:8" s="19" customFormat="1" ht="16" customHeight="1" x14ac:dyDescent="0.35">
      <c r="A20" s="25" t="s">
        <v>39</v>
      </c>
      <c r="B20" s="26"/>
      <c r="C20" s="27">
        <v>9780138206833</v>
      </c>
      <c r="D20" s="32">
        <v>329.75</v>
      </c>
      <c r="E20" s="28">
        <v>0.1</v>
      </c>
      <c r="F20" s="29">
        <f t="shared" si="1"/>
        <v>296.77499999999998</v>
      </c>
      <c r="G20" s="30"/>
      <c r="H20" s="31">
        <f>F20*G20</f>
        <v>0</v>
      </c>
    </row>
    <row r="21" spans="1:8" s="19" customFormat="1" ht="16" customHeight="1" x14ac:dyDescent="0.35">
      <c r="A21" s="25" t="s">
        <v>19</v>
      </c>
      <c r="B21" s="26"/>
      <c r="C21" s="27">
        <v>9780132794770</v>
      </c>
      <c r="D21" s="32">
        <v>439.25</v>
      </c>
      <c r="E21" s="28">
        <v>0.1</v>
      </c>
      <c r="F21" s="29">
        <f>D21-(D21*E21)</f>
        <v>395.32499999999999</v>
      </c>
      <c r="G21" s="30"/>
      <c r="H21" s="31">
        <f>F21*G21</f>
        <v>0</v>
      </c>
    </row>
    <row r="22" spans="1:8" s="19" customFormat="1" ht="16" customHeight="1" x14ac:dyDescent="0.35">
      <c r="A22" s="54" t="s">
        <v>20</v>
      </c>
      <c r="B22" s="55"/>
      <c r="C22" s="55"/>
      <c r="D22" s="55"/>
      <c r="E22" s="55"/>
      <c r="F22" s="55"/>
      <c r="G22" s="55"/>
      <c r="H22" s="56"/>
    </row>
    <row r="23" spans="1:8" s="19" customFormat="1" ht="16" customHeight="1" x14ac:dyDescent="0.35">
      <c r="A23" s="49" t="s">
        <v>21</v>
      </c>
      <c r="B23" s="50"/>
      <c r="C23" s="27">
        <v>9780132667623</v>
      </c>
      <c r="D23" s="32">
        <v>117.25</v>
      </c>
      <c r="E23" s="28">
        <v>0.1</v>
      </c>
      <c r="F23" s="29">
        <f>D23-(D23*E23)</f>
        <v>105.52500000000001</v>
      </c>
      <c r="G23" s="30"/>
      <c r="H23" s="31">
        <f t="shared" ref="H23:H28" si="2">F23*G23</f>
        <v>0</v>
      </c>
    </row>
    <row r="24" spans="1:8" s="19" customFormat="1" ht="16" customHeight="1" x14ac:dyDescent="0.35">
      <c r="A24" s="53" t="s">
        <v>40</v>
      </c>
      <c r="B24" s="50"/>
      <c r="C24" s="27">
        <v>9780132667630</v>
      </c>
      <c r="D24" s="32">
        <v>29.25</v>
      </c>
      <c r="E24" s="28">
        <v>0.1</v>
      </c>
      <c r="F24" s="29">
        <f>D24-(D24*E24)</f>
        <v>26.324999999999999</v>
      </c>
      <c r="G24" s="30"/>
      <c r="H24" s="31">
        <f t="shared" si="2"/>
        <v>0</v>
      </c>
    </row>
    <row r="25" spans="1:8" s="19" customFormat="1" ht="16" customHeight="1" x14ac:dyDescent="0.35">
      <c r="A25" s="49" t="s">
        <v>37</v>
      </c>
      <c r="B25" s="50"/>
      <c r="C25" s="27">
        <v>9780133753653</v>
      </c>
      <c r="D25" s="34">
        <v>15</v>
      </c>
      <c r="E25" s="28" t="s">
        <v>29</v>
      </c>
      <c r="F25" s="29">
        <v>15</v>
      </c>
      <c r="G25" s="30"/>
      <c r="H25" s="31">
        <f t="shared" si="2"/>
        <v>0</v>
      </c>
    </row>
    <row r="26" spans="1:8" s="19" customFormat="1" ht="16" customHeight="1" x14ac:dyDescent="0.35">
      <c r="A26" s="49" t="s">
        <v>38</v>
      </c>
      <c r="B26" s="50"/>
      <c r="C26" s="27">
        <v>9780138228248</v>
      </c>
      <c r="D26" s="32">
        <v>115.5</v>
      </c>
      <c r="E26" s="28">
        <v>0.1</v>
      </c>
      <c r="F26" s="29">
        <f>D26-(D26*E26)</f>
        <v>103.95</v>
      </c>
      <c r="G26" s="30"/>
      <c r="H26" s="31">
        <f t="shared" si="2"/>
        <v>0</v>
      </c>
    </row>
    <row r="27" spans="1:8" s="19" customFormat="1" ht="16" customHeight="1" x14ac:dyDescent="0.35">
      <c r="A27" s="51" t="s">
        <v>39</v>
      </c>
      <c r="B27" s="52"/>
      <c r="C27" s="27">
        <v>9780138207199</v>
      </c>
      <c r="D27" s="32">
        <v>329.75</v>
      </c>
      <c r="E27" s="28">
        <v>0.1</v>
      </c>
      <c r="F27" s="29">
        <f>D27-(D27*E27)</f>
        <v>296.77499999999998</v>
      </c>
      <c r="G27" s="30"/>
      <c r="H27" s="31">
        <f t="shared" si="2"/>
        <v>0</v>
      </c>
    </row>
    <row r="28" spans="1:8" s="19" customFormat="1" ht="16" customHeight="1" x14ac:dyDescent="0.35">
      <c r="A28" s="25" t="s">
        <v>22</v>
      </c>
      <c r="B28" s="26"/>
      <c r="C28" s="27">
        <v>9780132794787</v>
      </c>
      <c r="D28" s="32">
        <v>439.25</v>
      </c>
      <c r="E28" s="28">
        <v>0.1</v>
      </c>
      <c r="F28" s="29">
        <f>D28-(D28*E28)</f>
        <v>395.32499999999999</v>
      </c>
      <c r="G28" s="30"/>
      <c r="H28" s="31">
        <f t="shared" si="2"/>
        <v>0</v>
      </c>
    </row>
    <row r="29" spans="1:8" s="19" customFormat="1" ht="16" customHeight="1" x14ac:dyDescent="0.35">
      <c r="A29" s="54" t="s">
        <v>23</v>
      </c>
      <c r="B29" s="55"/>
      <c r="C29" s="55"/>
      <c r="D29" s="55"/>
      <c r="E29" s="55"/>
      <c r="F29" s="55"/>
      <c r="G29" s="55"/>
      <c r="H29" s="56"/>
    </row>
    <row r="30" spans="1:8" s="19" customFormat="1" ht="16" customHeight="1" x14ac:dyDescent="0.35">
      <c r="A30" s="49" t="s">
        <v>24</v>
      </c>
      <c r="B30" s="50"/>
      <c r="C30" s="27">
        <v>9780136070870</v>
      </c>
      <c r="D30" s="32">
        <v>128.25</v>
      </c>
      <c r="E30" s="28">
        <v>0.1</v>
      </c>
      <c r="F30" s="29">
        <f>D30-(D30*E30)</f>
        <v>115.425</v>
      </c>
      <c r="G30" s="30"/>
      <c r="H30" s="31">
        <f>F30*G30</f>
        <v>0</v>
      </c>
    </row>
    <row r="31" spans="1:8" s="19" customFormat="1" ht="16" customHeight="1" x14ac:dyDescent="0.35">
      <c r="A31" s="49" t="s">
        <v>37</v>
      </c>
      <c r="B31" s="50"/>
      <c r="C31" s="27">
        <v>9780132977197</v>
      </c>
      <c r="D31" s="34">
        <v>15</v>
      </c>
      <c r="E31" s="28" t="s">
        <v>29</v>
      </c>
      <c r="F31" s="34">
        <v>15</v>
      </c>
      <c r="G31" s="30"/>
      <c r="H31" s="31">
        <f>F31*G31</f>
        <v>0</v>
      </c>
    </row>
    <row r="32" spans="1:8" s="19" customFormat="1" ht="16" customHeight="1" x14ac:dyDescent="0.35">
      <c r="A32" s="53" t="s">
        <v>41</v>
      </c>
      <c r="B32" s="50"/>
      <c r="C32" s="27">
        <v>9780138208066</v>
      </c>
      <c r="D32" s="32">
        <v>570.25</v>
      </c>
      <c r="E32" s="28">
        <v>0.1</v>
      </c>
      <c r="F32" s="29">
        <f>D32-(D32*E32)</f>
        <v>513.22500000000002</v>
      </c>
      <c r="G32" s="30"/>
      <c r="H32" s="31">
        <f>F32*G32</f>
        <v>0</v>
      </c>
    </row>
    <row r="33" spans="1:23" s="19" customFormat="1" ht="16" customHeight="1" x14ac:dyDescent="0.35">
      <c r="A33" s="54" t="s">
        <v>25</v>
      </c>
      <c r="B33" s="55"/>
      <c r="C33" s="55"/>
      <c r="D33" s="55"/>
      <c r="E33" s="55"/>
      <c r="F33" s="55"/>
      <c r="G33" s="55"/>
      <c r="H33" s="56"/>
    </row>
    <row r="34" spans="1:23" s="19" customFormat="1" ht="32.5" customHeight="1" x14ac:dyDescent="0.35">
      <c r="A34" s="53" t="s">
        <v>42</v>
      </c>
      <c r="B34" s="57"/>
      <c r="C34" s="27">
        <v>9780133899368</v>
      </c>
      <c r="D34" s="32">
        <v>185.29</v>
      </c>
      <c r="E34" s="28">
        <v>0.1</v>
      </c>
      <c r="F34" s="29">
        <f>D34-(D34*E34)</f>
        <v>166.761</v>
      </c>
      <c r="G34" s="30"/>
      <c r="H34" s="31">
        <f>F34*G34</f>
        <v>0</v>
      </c>
    </row>
    <row r="35" spans="1:23" s="19" customFormat="1" ht="30" customHeight="1" x14ac:dyDescent="0.35">
      <c r="A35" s="53" t="s">
        <v>26</v>
      </c>
      <c r="B35" s="57"/>
      <c r="C35" s="27">
        <v>9780133776362</v>
      </c>
      <c r="D35" s="32">
        <v>95.19</v>
      </c>
      <c r="E35" s="28">
        <v>0.1</v>
      </c>
      <c r="F35" s="29">
        <f>D35-(D35*E35)</f>
        <v>85.670999999999992</v>
      </c>
      <c r="G35" s="30"/>
      <c r="H35" s="31">
        <f>F35*G35</f>
        <v>0</v>
      </c>
    </row>
    <row r="36" spans="1:23" s="19" customFormat="1" ht="16" customHeight="1" thickBot="1" x14ac:dyDescent="0.4">
      <c r="A36" s="25" t="s">
        <v>25</v>
      </c>
      <c r="B36" s="26"/>
      <c r="C36" s="27">
        <v>9780133135831</v>
      </c>
      <c r="D36" s="32">
        <v>185.29</v>
      </c>
      <c r="E36" s="28">
        <v>0.1</v>
      </c>
      <c r="F36" s="29">
        <f>D36-(D36*E36)</f>
        <v>166.761</v>
      </c>
      <c r="G36" s="30"/>
      <c r="H36" s="31">
        <f>F36*G36</f>
        <v>0</v>
      </c>
    </row>
    <row r="37" spans="1:23" s="12" customFormat="1" ht="16" customHeight="1" x14ac:dyDescent="0.25">
      <c r="A37" s="10"/>
      <c r="B37" s="10"/>
      <c r="C37" s="2"/>
      <c r="D37" s="13"/>
      <c r="E37" s="41"/>
      <c r="F37" s="41" t="s">
        <v>30</v>
      </c>
      <c r="G37" s="45">
        <f>SUM(H15:H36)</f>
        <v>0</v>
      </c>
      <c r="H37" s="46"/>
    </row>
    <row r="38" spans="1:23" s="12" customFormat="1" ht="16" customHeight="1" x14ac:dyDescent="0.35">
      <c r="A38" s="10"/>
      <c r="B38" s="10"/>
      <c r="C38" s="3"/>
      <c r="D38" s="3"/>
      <c r="E38" s="42"/>
      <c r="F38" s="42" t="s">
        <v>31</v>
      </c>
      <c r="G38" s="47">
        <f>G37*0.05</f>
        <v>0</v>
      </c>
      <c r="H38" s="48"/>
    </row>
    <row r="39" spans="1:23" s="12" customFormat="1" ht="16" customHeight="1" x14ac:dyDescent="0.25">
      <c r="A39" s="10"/>
      <c r="B39" s="10"/>
      <c r="C39" s="4"/>
      <c r="D39" s="4"/>
      <c r="E39" s="42"/>
      <c r="F39" s="42" t="s">
        <v>32</v>
      </c>
      <c r="G39" s="47">
        <f>G37*0.07</f>
        <v>0</v>
      </c>
      <c r="H39" s="48"/>
    </row>
    <row r="40" spans="1:23" s="12" customFormat="1" ht="16" customHeight="1" thickBot="1" x14ac:dyDescent="0.3">
      <c r="A40" s="10"/>
      <c r="B40" s="10"/>
      <c r="C40" s="5"/>
      <c r="D40" s="5"/>
      <c r="E40" s="41"/>
      <c r="F40" s="41" t="s">
        <v>33</v>
      </c>
      <c r="G40" s="43">
        <f>G37+G38+G39</f>
        <v>0</v>
      </c>
      <c r="H40" s="44"/>
    </row>
    <row r="41" spans="1:23" s="12" customFormat="1" ht="16" customHeight="1" x14ac:dyDescent="0.25">
      <c r="A41" s="10"/>
      <c r="B41" s="10"/>
      <c r="C41" s="5"/>
      <c r="D41" s="5"/>
      <c r="E41" s="35"/>
      <c r="F41" s="36"/>
      <c r="G41" s="37"/>
      <c r="H41" s="37"/>
    </row>
    <row r="42" spans="1:23" s="12" customFormat="1" ht="16" customHeight="1" x14ac:dyDescent="0.25">
      <c r="A42" s="10"/>
      <c r="B42" s="10"/>
      <c r="C42" s="14"/>
      <c r="D42" s="15"/>
      <c r="E42" s="33"/>
      <c r="F42" s="33"/>
      <c r="G42" s="14"/>
      <c r="H42" s="38" t="s">
        <v>34</v>
      </c>
    </row>
    <row r="43" spans="1:23" s="11" customFormat="1" ht="16" customHeight="1" x14ac:dyDescent="0.3">
      <c r="A43" s="10"/>
      <c r="B43" s="10"/>
      <c r="C43" s="16"/>
      <c r="D43" s="17"/>
      <c r="E43" s="10"/>
      <c r="F43" s="6"/>
      <c r="G43" s="10"/>
      <c r="H43" s="38" t="s">
        <v>27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s="11" customFormat="1" ht="16" customHeight="1" x14ac:dyDescent="0.3">
      <c r="A44" s="10"/>
      <c r="B44" s="10"/>
      <c r="C44" s="16"/>
      <c r="D44" s="17"/>
      <c r="E44" s="10"/>
      <c r="F44" s="6"/>
      <c r="G44" s="10"/>
      <c r="H44" s="38" t="s">
        <v>28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s="11" customFormat="1" ht="16" customHeight="1" x14ac:dyDescent="0.3">
      <c r="A45" s="10"/>
      <c r="B45" s="10"/>
      <c r="C45" s="16"/>
      <c r="D45" s="17"/>
      <c r="E45" s="10"/>
      <c r="F45" s="6"/>
      <c r="G45" s="10"/>
      <c r="H45" s="6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s="11" customFormat="1" ht="13.65" customHeight="1" x14ac:dyDescent="0.3">
      <c r="A46" s="10"/>
      <c r="B46" s="10"/>
      <c r="C46" s="16"/>
      <c r="D46" s="17"/>
      <c r="E46" s="10"/>
      <c r="F46" s="7"/>
      <c r="G46" s="10"/>
      <c r="H46" s="6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</sheetData>
  <mergeCells count="41">
    <mergeCell ref="A1:H1"/>
    <mergeCell ref="A4:H4"/>
    <mergeCell ref="A2:H2"/>
    <mergeCell ref="A3:H3"/>
    <mergeCell ref="A5:H5"/>
    <mergeCell ref="A6:H6"/>
    <mergeCell ref="A7:B7"/>
    <mergeCell ref="C7:H7"/>
    <mergeCell ref="A8:B8"/>
    <mergeCell ref="C8:H8"/>
    <mergeCell ref="A9:B9"/>
    <mergeCell ref="C9:H9"/>
    <mergeCell ref="A10:B10"/>
    <mergeCell ref="C10:H10"/>
    <mergeCell ref="A22:H22"/>
    <mergeCell ref="A11:B11"/>
    <mergeCell ref="C11:H11"/>
    <mergeCell ref="A12:B12"/>
    <mergeCell ref="C12:H12"/>
    <mergeCell ref="A13:B13"/>
    <mergeCell ref="C13:H13"/>
    <mergeCell ref="A14:B14"/>
    <mergeCell ref="A15:H15"/>
    <mergeCell ref="A17:B17"/>
    <mergeCell ref="A16:B16"/>
    <mergeCell ref="A23:B23"/>
    <mergeCell ref="A24:B24"/>
    <mergeCell ref="A25:B25"/>
    <mergeCell ref="A29:H29"/>
    <mergeCell ref="A30:B30"/>
    <mergeCell ref="G40:H40"/>
    <mergeCell ref="G37:H37"/>
    <mergeCell ref="G38:H38"/>
    <mergeCell ref="A26:B26"/>
    <mergeCell ref="A27:B27"/>
    <mergeCell ref="A31:B31"/>
    <mergeCell ref="A32:B32"/>
    <mergeCell ref="A33:H33"/>
    <mergeCell ref="A34:B34"/>
    <mergeCell ref="A35:B35"/>
    <mergeCell ref="G39:H39"/>
  </mergeCells>
  <pageMargins left="0.7" right="0.7" top="0.75" bottom="0.75" header="0.3" footer="0.3"/>
  <pageSetup scale="63" fitToHeight="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A64B5C-8709-4137-9E2F-6126C94DBBD7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3d9885bf-9bf3-4893-a54a-778155d41841"/>
    <ds:schemaRef ds:uri="http://schemas.microsoft.com/office/2006/documentManagement/types"/>
    <ds:schemaRef ds:uri="d18defad-0eff-4652-b154-401a8b906ba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952FB8-71B4-4C9E-9127-165844199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FFA085-E693-408B-9146-27DE611253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Business Resources</vt:lpstr>
      <vt:lpstr>'Business Resources'!Print_Area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Ortiz</dc:creator>
  <cp:lastModifiedBy>Sanchez-Caba, Melina</cp:lastModifiedBy>
  <dcterms:created xsi:type="dcterms:W3CDTF">2019-05-06T14:33:01Z</dcterms:created>
  <dcterms:modified xsi:type="dcterms:W3CDTF">2023-09-05T18:30:09Z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