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84987791-B336-48EA-8458-97C3AA9B179B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FoG" sheetId="2" r:id="rId1"/>
  </sheets>
  <definedNames>
    <definedName name="_xlnm.Print_Area" localSheetId="0">FoG!$A$1:$J$54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14" i="2" l="1"/>
  <c r="J29" i="2"/>
  <c r="J39" i="2"/>
  <c r="J43" i="2"/>
  <c r="J27" i="2"/>
  <c r="J28" i="2"/>
  <c r="J30" i="2"/>
  <c r="J31" i="2"/>
  <c r="J32" i="2"/>
  <c r="J33" i="2"/>
  <c r="J34" i="2"/>
  <c r="J35" i="2"/>
  <c r="J36" i="2"/>
  <c r="J23" i="2"/>
  <c r="J24" i="2"/>
  <c r="J25" i="2"/>
  <c r="J26" i="2"/>
  <c r="J22" i="2"/>
  <c r="J37" i="2" l="1"/>
  <c r="J38" i="2"/>
  <c r="J40" i="2"/>
  <c r="J41" i="2"/>
  <c r="J44" i="2" l="1"/>
  <c r="J45" i="2" s="1"/>
  <c r="J47" i="2" l="1"/>
  <c r="J46" i="2" l="1"/>
  <c r="J48" i="2" s="1"/>
</calcChain>
</file>

<file path=xl/sharedStrings.xml><?xml version="1.0" encoding="utf-8"?>
<sst xmlns="http://schemas.openxmlformats.org/spreadsheetml/2006/main" count="91" uniqueCount="87">
  <si>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</si>
  <si>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</si>
  <si>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</si>
  <si>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</si>
  <si>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</si>
  <si>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</si>
  <si>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</si>
  <si>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</si>
  <si>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</si>
  <si>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</si>
  <si>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</si>
  <si>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</si>
  <si>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</si>
  <si>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</si>
  <si>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</si>
  <si>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</si>
  <si>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</si>
  <si>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</si>
  <si>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</si>
  <si>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</si>
  <si>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</si>
  <si>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</si>
  <si>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</si>
  <si>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Digital only products</t>
  </si>
  <si>
    <t>Focus on Grammar, 5th Edition (Grades 10+)</t>
  </si>
  <si>
    <t>Focus on Grammar, 5th Edition</t>
  </si>
  <si>
    <t>Focus on Grammar - Teacher's eText &amp; MyEnglishLab Online Access Educator Code (3 year access)</t>
  </si>
  <si>
    <t>Focus on Grammar - Teacher’s Portal Access Code All Levels (1 year access)</t>
  </si>
  <si>
    <t>9780137489770</t>
  </si>
  <si>
    <t>9780137939800</t>
  </si>
  <si>
    <t>Physical products</t>
  </si>
  <si>
    <t>9780134132679</t>
  </si>
  <si>
    <t>9780134132716</t>
  </si>
  <si>
    <t>9780134132785</t>
  </si>
  <si>
    <t>9780134136325</t>
  </si>
  <si>
    <t>9780134132709</t>
  </si>
  <si>
    <t>9780134132747</t>
  </si>
  <si>
    <t>9780134132808</t>
  </si>
  <si>
    <t>9780134136318</t>
  </si>
  <si>
    <t>9780134583273</t>
  </si>
  <si>
    <t>9780134583280</t>
  </si>
  <si>
    <t>9780134583297</t>
  </si>
  <si>
    <t>9780134583303</t>
  </si>
  <si>
    <t>9780134583310</t>
  </si>
  <si>
    <t>9780134616704</t>
  </si>
  <si>
    <t>9780134616681</t>
  </si>
  <si>
    <t>9780134645254</t>
  </si>
  <si>
    <t>9780134645230</t>
  </si>
  <si>
    <t>9780134645216</t>
  </si>
  <si>
    <t>9780134119977</t>
  </si>
  <si>
    <t>9780134119984</t>
  </si>
  <si>
    <t>9780133854886</t>
  </si>
  <si>
    <t>9780134119991</t>
  </si>
  <si>
    <t>9780134133393</t>
  </si>
  <si>
    <t>9780134579375</t>
  </si>
  <si>
    <t>9780134579580</t>
  </si>
  <si>
    <t>9780134579597</t>
  </si>
  <si>
    <t>9780134579603</t>
  </si>
  <si>
    <t>9780134579627</t>
  </si>
  <si>
    <t>Focus on Grammar - Student Book A with Essential Online Resources - Level 2</t>
  </si>
  <si>
    <t>Focus on Grammar - Student Book A with Essential Online Resources - Level 3</t>
  </si>
  <si>
    <t>Focus on Grammar - Student Book A with Essential Online Resources - Level 4</t>
  </si>
  <si>
    <t>Focus on Grammar - Student Book A with Essential Online Resources - Level 5</t>
  </si>
  <si>
    <t>Focus on Grammar - Student Book B with Essential Online Resources - Level 2</t>
  </si>
  <si>
    <t>Focus on Grammar - Student Book B with Essential Online Resources - Level 3</t>
  </si>
  <si>
    <t>Focus on Grammar - Student Book B with Essential Online Resources - Level 4</t>
  </si>
  <si>
    <t>Focus on Grammar  - Student Book B with Essential Online Resources - Level 5</t>
  </si>
  <si>
    <t>Focus on Grammar - Student Book with Essential Online Resources - Level 1</t>
  </si>
  <si>
    <t>Focus on Grammar - Student Book with Essential Online Resources - Level 2</t>
  </si>
  <si>
    <t>Focus on Grammar - Student Book with Essential Online Resources - Level 3</t>
  </si>
  <si>
    <t>Focus on Grammar - Student Book with Essential Online Resources - Level 4</t>
  </si>
  <si>
    <t>Focus on Grammar - Student Book with Essential Online Resources - Level 5</t>
  </si>
  <si>
    <t>Focus on Grammar - Student Book with Essential Online Resources &amp; Workbook - Level 1</t>
  </si>
  <si>
    <t>Focus on Grammar - Student Book with Essential Online Resources &amp; Workbook - Level 2</t>
  </si>
  <si>
    <t>Focus on Grammar - Student Book with Essential Online Resources &amp; Workbook - Level 3</t>
  </si>
  <si>
    <t>Focus on Grammar - Student Book with Essential Online Resources &amp; Workbook - Level 4</t>
  </si>
  <si>
    <t>Focus on Grammar - Student Book with Essential Online Resources &amp; Workbook - Level 5</t>
  </si>
  <si>
    <t>Focus on Grammar - Student Book with MyEnglishLab - Level 1</t>
  </si>
  <si>
    <t>Focus on Grammar - Student Book with MyEnglishLab - Level 2</t>
  </si>
  <si>
    <t>Focus on Grammar - Student Book with MyEnglishLab - Level 3</t>
  </si>
  <si>
    <t>Focus on Grammar - Student Book with MyEnglishLab - Level 4</t>
  </si>
  <si>
    <t>Focus on Grammar - Student Book with MyEnglishLab - Level 5</t>
  </si>
  <si>
    <t>Focus on Grammar - Workbook - Level 1</t>
  </si>
  <si>
    <t>Focus on Grammar - Workbook - Level 2</t>
  </si>
  <si>
    <t>Focus on Grammar - Workbook - Level 3</t>
  </si>
  <si>
    <t>Focus on Grammar - Workbook - Level 4</t>
  </si>
  <si>
    <t>Focus on Grammar - Workbook - 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</si>
</sst>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44" fontId="20" fillId="6" borderId="1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11" fillId="0" borderId="0" xfId="2" applyFont="1" applyAlignment="1">
      <alignment horizontal="right" vertical="center" readingOrder="1"/>
    </xf>
    <xf numFmtId="0" fontId="9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/>
    </xf>
    <xf numFmtId="44" fontId="20" fillId="0" borderId="1" xfId="0" applyNumberFormat="1" applyFont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1</xdr:row>
      <xdr:rowOff>559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826536" y="63500"/>
          <a:ext cx="1236074" cy="3603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52</xdr:row>
      <xdr:rowOff>78637</xdr:rowOff>
    </xdr:from>
    <xdr:to>
      <xdr:col>7</xdr:col>
      <xdr:colOff>501649</xdr:colOff>
      <xdr:row>53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52</xdr:row>
      <xdr:rowOff>70169</xdr:rowOff>
    </xdr:from>
    <xdr:to>
      <xdr:col>4</xdr:col>
      <xdr:colOff>2095499</xdr:colOff>
      <xdr:row>53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52</xdr:row>
      <xdr:rowOff>139700</xdr:rowOff>
    </xdr:from>
    <xdr:to>
      <xdr:col>4</xdr:col>
      <xdr:colOff>1041400</xdr:colOff>
      <xdr:row>53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53"/>
  <sheetViews>
    <sheetView tabSelected="1" topLeftCell="A7" zoomScaleNormal="100" zoomScaleSheetLayoutView="68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10.4531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0" customFormat="1" ht="16" customHeight="1" x14ac:dyDescent="0.35">
      <c r="A3" s="38" t="s">
        <v>22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1" customFormat="1" ht="22" customHeight="1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0" customHeight="1" x14ac:dyDescent="0.3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20" customHeight="1" x14ac:dyDescent="0.35">
      <c r="A6" s="42" t="s">
        <v>4</v>
      </c>
      <c r="B6" s="42"/>
      <c r="C6" s="42"/>
      <c r="D6" s="42"/>
      <c r="E6" s="42"/>
      <c r="F6" s="43" t="s">
        <v>11</v>
      </c>
      <c r="G6" s="43"/>
      <c r="H6" s="43"/>
      <c r="I6" s="43"/>
      <c r="J6" s="43"/>
    </row>
    <row r="7" spans="1:10" ht="20" customHeight="1" x14ac:dyDescent="0.35">
      <c r="A7" s="35" t="s">
        <v>5</v>
      </c>
      <c r="B7" s="35"/>
      <c r="C7" s="35"/>
      <c r="D7" s="35"/>
      <c r="E7" s="35"/>
      <c r="F7" s="36" t="s">
        <v>5</v>
      </c>
      <c r="G7" s="36"/>
      <c r="H7" s="36"/>
      <c r="I7" s="36"/>
      <c r="J7" s="36"/>
    </row>
    <row r="8" spans="1:10" ht="20" customHeight="1" x14ac:dyDescent="0.35">
      <c r="A8" s="35" t="s">
        <v>9</v>
      </c>
      <c r="B8" s="35"/>
      <c r="C8" s="35"/>
      <c r="D8" s="35"/>
      <c r="E8" s="35"/>
      <c r="F8" s="36" t="s">
        <v>6</v>
      </c>
      <c r="G8" s="36"/>
      <c r="H8" s="36"/>
      <c r="I8" s="36"/>
      <c r="J8" s="36"/>
    </row>
    <row r="9" spans="1:10" ht="20" customHeight="1" x14ac:dyDescent="0.35">
      <c r="A9" s="35" t="s">
        <v>7</v>
      </c>
      <c r="B9" s="35"/>
      <c r="C9" s="35"/>
      <c r="D9" s="35"/>
      <c r="E9" s="35"/>
      <c r="F9" s="36" t="s">
        <v>7</v>
      </c>
      <c r="G9" s="36"/>
      <c r="H9" s="36"/>
      <c r="I9" s="36"/>
      <c r="J9" s="36"/>
    </row>
    <row r="10" spans="1:10" ht="20" customHeight="1" x14ac:dyDescent="0.35">
      <c r="A10" s="28" t="s">
        <v>10</v>
      </c>
      <c r="B10" s="28"/>
      <c r="C10" s="28"/>
      <c r="D10" s="28"/>
      <c r="E10" s="28"/>
      <c r="F10" s="28" t="s">
        <v>10</v>
      </c>
      <c r="G10" s="28"/>
      <c r="H10" s="28"/>
      <c r="I10" s="28"/>
      <c r="J10" s="28"/>
    </row>
    <row r="11" spans="1:10" ht="20" customHeight="1" x14ac:dyDescent="0.35">
      <c r="A11" s="28" t="s">
        <v>8</v>
      </c>
      <c r="B11" s="28"/>
      <c r="C11" s="28"/>
      <c r="D11" s="28"/>
      <c r="E11" s="28"/>
      <c r="F11" s="28" t="s">
        <v>8</v>
      </c>
      <c r="G11" s="28"/>
      <c r="H11" s="28"/>
      <c r="I11" s="28"/>
      <c r="J11" s="28"/>
    </row>
    <row r="12" spans="1:10" ht="20" customHeight="1" x14ac:dyDescent="0.35">
      <c r="A12" s="29" t="s">
        <v>24</v>
      </c>
      <c r="B12" s="30"/>
      <c r="C12" s="30"/>
      <c r="D12" s="30"/>
      <c r="E12" s="30"/>
      <c r="F12" s="31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32" t="s">
        <v>30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s="8" customFormat="1" ht="25" customHeight="1" x14ac:dyDescent="0.35">
      <c r="A14" s="22" t="s">
        <v>59</v>
      </c>
      <c r="B14" s="23"/>
      <c r="C14" s="23"/>
      <c r="D14" s="23"/>
      <c r="E14" s="23"/>
      <c r="F14" s="24"/>
      <c r="G14" s="20" t="s">
        <v>31</v>
      </c>
      <c r="H14" s="44">
        <v>33.08</v>
      </c>
      <c r="I14" s="18"/>
      <c r="J14" s="19">
        <f t="shared" ref="J14:J21" si="0">I14*H14</f>
        <v>0</v>
      </c>
    </row>
    <row r="15" spans="1:10" s="8" customFormat="1" ht="25" customHeight="1" x14ac:dyDescent="0.35">
      <c r="A15" s="22" t="s">
        <v>60</v>
      </c>
      <c r="B15" s="23"/>
      <c r="C15" s="23"/>
      <c r="D15" s="23"/>
      <c r="E15" s="23"/>
      <c r="F15" s="24"/>
      <c r="G15" s="20" t="s">
        <v>32</v>
      </c>
      <c r="H15" s="44">
        <v>33.08</v>
      </c>
      <c r="I15" s="18"/>
      <c r="J15" s="19">
        <f t="shared" si="0"/>
        <v>0</v>
      </c>
    </row>
    <row r="16" spans="1:10" s="8" customFormat="1" ht="25" customHeight="1" x14ac:dyDescent="0.35">
      <c r="A16" s="22" t="s">
        <v>61</v>
      </c>
      <c r="B16" s="23"/>
      <c r="C16" s="23"/>
      <c r="D16" s="23"/>
      <c r="E16" s="23"/>
      <c r="F16" s="24"/>
      <c r="G16" s="20" t="s">
        <v>33</v>
      </c>
      <c r="H16" s="44">
        <v>33.08</v>
      </c>
      <c r="I16" s="18"/>
      <c r="J16" s="19">
        <f t="shared" si="0"/>
        <v>0</v>
      </c>
    </row>
    <row r="17" spans="1:10" s="8" customFormat="1" ht="25" customHeight="1" x14ac:dyDescent="0.35">
      <c r="A17" s="22" t="s">
        <v>62</v>
      </c>
      <c r="B17" s="23"/>
      <c r="C17" s="23"/>
      <c r="D17" s="23"/>
      <c r="E17" s="23"/>
      <c r="F17" s="24"/>
      <c r="G17" s="20" t="s">
        <v>34</v>
      </c>
      <c r="H17" s="44">
        <v>32.25</v>
      </c>
      <c r="I17" s="18"/>
      <c r="J17" s="19">
        <f t="shared" si="0"/>
        <v>0</v>
      </c>
    </row>
    <row r="18" spans="1:10" s="8" customFormat="1" ht="25" customHeight="1" x14ac:dyDescent="0.35">
      <c r="A18" s="22" t="s">
        <v>63</v>
      </c>
      <c r="B18" s="23"/>
      <c r="C18" s="23"/>
      <c r="D18" s="23"/>
      <c r="E18" s="23"/>
      <c r="F18" s="24"/>
      <c r="G18" s="20" t="s">
        <v>35</v>
      </c>
      <c r="H18" s="44">
        <v>33.08</v>
      </c>
      <c r="I18" s="18"/>
      <c r="J18" s="19">
        <f t="shared" si="0"/>
        <v>0</v>
      </c>
    </row>
    <row r="19" spans="1:10" s="8" customFormat="1" ht="25" customHeight="1" x14ac:dyDescent="0.35">
      <c r="A19" s="22" t="s">
        <v>64</v>
      </c>
      <c r="B19" s="23"/>
      <c r="C19" s="23"/>
      <c r="D19" s="23"/>
      <c r="E19" s="23"/>
      <c r="F19" s="24"/>
      <c r="G19" s="20" t="s">
        <v>36</v>
      </c>
      <c r="H19" s="44">
        <v>33.08</v>
      </c>
      <c r="I19" s="18"/>
      <c r="J19" s="19">
        <f t="shared" si="0"/>
        <v>0</v>
      </c>
    </row>
    <row r="20" spans="1:10" s="8" customFormat="1" ht="25" customHeight="1" x14ac:dyDescent="0.35">
      <c r="A20" s="22" t="s">
        <v>65</v>
      </c>
      <c r="B20" s="23"/>
      <c r="C20" s="23"/>
      <c r="D20" s="23"/>
      <c r="E20" s="23"/>
      <c r="F20" s="24"/>
      <c r="G20" s="20" t="s">
        <v>37</v>
      </c>
      <c r="H20" s="44">
        <v>33.08</v>
      </c>
      <c r="I20" s="18"/>
      <c r="J20" s="19">
        <f t="shared" si="0"/>
        <v>0</v>
      </c>
    </row>
    <row r="21" spans="1:10" s="8" customFormat="1" ht="25" customHeight="1" x14ac:dyDescent="0.35">
      <c r="A21" s="22" t="s">
        <v>66</v>
      </c>
      <c r="B21" s="23"/>
      <c r="C21" s="23"/>
      <c r="D21" s="23"/>
      <c r="E21" s="23"/>
      <c r="F21" s="24"/>
      <c r="G21" s="20" t="s">
        <v>38</v>
      </c>
      <c r="H21" s="44">
        <v>32.25</v>
      </c>
      <c r="I21" s="18"/>
      <c r="J21" s="19">
        <f t="shared" si="0"/>
        <v>0</v>
      </c>
    </row>
    <row r="22" spans="1:10" s="8" customFormat="1" ht="25" customHeight="1" x14ac:dyDescent="0.35">
      <c r="A22" s="22" t="s">
        <v>67</v>
      </c>
      <c r="B22" s="23"/>
      <c r="C22" s="23"/>
      <c r="D22" s="23"/>
      <c r="E22" s="23"/>
      <c r="F22" s="24"/>
      <c r="G22" s="20" t="s">
        <v>39</v>
      </c>
      <c r="H22" s="44">
        <v>55.43</v>
      </c>
      <c r="I22" s="18"/>
      <c r="J22" s="19">
        <f t="shared" ref="J22:J36" si="1">I22*H22</f>
        <v>0</v>
      </c>
    </row>
    <row r="23" spans="1:10" s="8" customFormat="1" ht="25" customHeight="1" x14ac:dyDescent="0.35">
      <c r="A23" s="22" t="s">
        <v>68</v>
      </c>
      <c r="B23" s="23"/>
      <c r="C23" s="23"/>
      <c r="D23" s="23"/>
      <c r="E23" s="23"/>
      <c r="F23" s="24"/>
      <c r="G23" s="20" t="s">
        <v>40</v>
      </c>
      <c r="H23" s="44">
        <v>55.43</v>
      </c>
      <c r="I23" s="18"/>
      <c r="J23" s="19">
        <f t="shared" si="1"/>
        <v>0</v>
      </c>
    </row>
    <row r="24" spans="1:10" s="8" customFormat="1" ht="25" customHeight="1" x14ac:dyDescent="0.35">
      <c r="A24" s="22" t="s">
        <v>69</v>
      </c>
      <c r="B24" s="23"/>
      <c r="C24" s="23"/>
      <c r="D24" s="23"/>
      <c r="E24" s="23"/>
      <c r="F24" s="24"/>
      <c r="G24" s="20" t="s">
        <v>41</v>
      </c>
      <c r="H24" s="44">
        <v>55.43</v>
      </c>
      <c r="I24" s="18"/>
      <c r="J24" s="19">
        <f t="shared" si="1"/>
        <v>0</v>
      </c>
    </row>
    <row r="25" spans="1:10" s="8" customFormat="1" ht="25" customHeight="1" x14ac:dyDescent="0.35">
      <c r="A25" s="22" t="s">
        <v>70</v>
      </c>
      <c r="B25" s="23"/>
      <c r="C25" s="23"/>
      <c r="D25" s="23"/>
      <c r="E25" s="23"/>
      <c r="F25" s="24"/>
      <c r="G25" s="20" t="s">
        <v>42</v>
      </c>
      <c r="H25" s="44">
        <v>55.43</v>
      </c>
      <c r="I25" s="18"/>
      <c r="J25" s="19">
        <f t="shared" si="1"/>
        <v>0</v>
      </c>
    </row>
    <row r="26" spans="1:10" s="8" customFormat="1" ht="25" customHeight="1" x14ac:dyDescent="0.35">
      <c r="A26" s="22" t="s">
        <v>71</v>
      </c>
      <c r="B26" s="23"/>
      <c r="C26" s="23"/>
      <c r="D26" s="23"/>
      <c r="E26" s="23"/>
      <c r="F26" s="24"/>
      <c r="G26" s="20" t="s">
        <v>43</v>
      </c>
      <c r="H26" s="44">
        <v>55.26</v>
      </c>
      <c r="I26" s="18"/>
      <c r="J26" s="19">
        <f t="shared" si="1"/>
        <v>0</v>
      </c>
    </row>
    <row r="27" spans="1:10" s="8" customFormat="1" ht="25" customHeight="1" x14ac:dyDescent="0.35">
      <c r="A27" s="22" t="s">
        <v>72</v>
      </c>
      <c r="B27" s="23"/>
      <c r="C27" s="23"/>
      <c r="D27" s="23"/>
      <c r="E27" s="23"/>
      <c r="F27" s="24"/>
      <c r="G27" s="20" t="s">
        <v>44</v>
      </c>
      <c r="H27" s="44">
        <v>65.37</v>
      </c>
      <c r="I27" s="18"/>
      <c r="J27" s="19">
        <f t="shared" si="1"/>
        <v>0</v>
      </c>
    </row>
    <row r="28" spans="1:10" s="8" customFormat="1" ht="25" customHeight="1" x14ac:dyDescent="0.35">
      <c r="A28" s="22" t="s">
        <v>73</v>
      </c>
      <c r="B28" s="23"/>
      <c r="C28" s="23"/>
      <c r="D28" s="23"/>
      <c r="E28" s="23"/>
      <c r="F28" s="24"/>
      <c r="G28" s="20" t="s">
        <v>45</v>
      </c>
      <c r="H28" s="44">
        <v>65.37</v>
      </c>
      <c r="I28" s="18"/>
      <c r="J28" s="19">
        <f t="shared" si="1"/>
        <v>0</v>
      </c>
    </row>
    <row r="29" spans="1:10" s="8" customFormat="1" ht="25" customHeight="1" x14ac:dyDescent="0.35">
      <c r="A29" s="22" t="s">
        <v>74</v>
      </c>
      <c r="B29" s="23"/>
      <c r="C29" s="23"/>
      <c r="D29" s="23"/>
      <c r="E29" s="23"/>
      <c r="F29" s="24"/>
      <c r="G29" s="20" t="s">
        <v>46</v>
      </c>
      <c r="H29" s="44">
        <v>65.37</v>
      </c>
      <c r="I29" s="18"/>
      <c r="J29" s="19">
        <f t="shared" ref="J29" si="2">I29*H29</f>
        <v>0</v>
      </c>
    </row>
    <row r="30" spans="1:10" s="8" customFormat="1" ht="25" customHeight="1" x14ac:dyDescent="0.35">
      <c r="A30" s="22" t="s">
        <v>75</v>
      </c>
      <c r="B30" s="23"/>
      <c r="C30" s="23"/>
      <c r="D30" s="23"/>
      <c r="E30" s="23"/>
      <c r="F30" s="24"/>
      <c r="G30" s="20" t="s">
        <v>47</v>
      </c>
      <c r="H30" s="44">
        <v>65.37</v>
      </c>
      <c r="I30" s="18"/>
      <c r="J30" s="19">
        <f t="shared" si="1"/>
        <v>0</v>
      </c>
    </row>
    <row r="31" spans="1:10" s="8" customFormat="1" ht="25" customHeight="1" x14ac:dyDescent="0.35">
      <c r="A31" s="22" t="s">
        <v>76</v>
      </c>
      <c r="B31" s="23"/>
      <c r="C31" s="23"/>
      <c r="D31" s="23"/>
      <c r="E31" s="23"/>
      <c r="F31" s="24"/>
      <c r="G31" s="20" t="s">
        <v>48</v>
      </c>
      <c r="H31" s="44">
        <v>65.37</v>
      </c>
      <c r="I31" s="18"/>
      <c r="J31" s="19">
        <f t="shared" si="1"/>
        <v>0</v>
      </c>
    </row>
    <row r="32" spans="1:10" s="8" customFormat="1" ht="25" customHeight="1" x14ac:dyDescent="0.35">
      <c r="A32" s="22" t="s">
        <v>77</v>
      </c>
      <c r="B32" s="23"/>
      <c r="C32" s="23"/>
      <c r="D32" s="23"/>
      <c r="E32" s="23"/>
      <c r="F32" s="24"/>
      <c r="G32" s="20" t="s">
        <v>49</v>
      </c>
      <c r="H32" s="44">
        <v>67.02</v>
      </c>
      <c r="I32" s="18"/>
      <c r="J32" s="19">
        <f t="shared" si="1"/>
        <v>0</v>
      </c>
    </row>
    <row r="33" spans="1:11" s="8" customFormat="1" ht="25" customHeight="1" x14ac:dyDescent="0.35">
      <c r="A33" s="22" t="s">
        <v>78</v>
      </c>
      <c r="B33" s="23"/>
      <c r="C33" s="23"/>
      <c r="D33" s="23"/>
      <c r="E33" s="23"/>
      <c r="F33" s="24"/>
      <c r="G33" s="20" t="s">
        <v>50</v>
      </c>
      <c r="H33" s="44">
        <v>67.02</v>
      </c>
      <c r="I33" s="18"/>
      <c r="J33" s="19">
        <f t="shared" si="1"/>
        <v>0</v>
      </c>
    </row>
    <row r="34" spans="1:11" s="8" customFormat="1" ht="25" customHeight="1" x14ac:dyDescent="0.35">
      <c r="A34" s="22" t="s">
        <v>79</v>
      </c>
      <c r="B34" s="23"/>
      <c r="C34" s="23"/>
      <c r="D34" s="23"/>
      <c r="E34" s="23"/>
      <c r="F34" s="24"/>
      <c r="G34" s="20" t="s">
        <v>51</v>
      </c>
      <c r="H34" s="44">
        <v>67.02</v>
      </c>
      <c r="I34" s="18"/>
      <c r="J34" s="19">
        <f t="shared" si="1"/>
        <v>0</v>
      </c>
    </row>
    <row r="35" spans="1:11" s="8" customFormat="1" ht="25" customHeight="1" x14ac:dyDescent="0.35">
      <c r="A35" s="22" t="s">
        <v>80</v>
      </c>
      <c r="B35" s="23"/>
      <c r="C35" s="23"/>
      <c r="D35" s="23"/>
      <c r="E35" s="23"/>
      <c r="F35" s="24"/>
      <c r="G35" s="20" t="s">
        <v>52</v>
      </c>
      <c r="H35" s="44">
        <v>67.02</v>
      </c>
      <c r="I35" s="18"/>
      <c r="J35" s="19">
        <f t="shared" si="1"/>
        <v>0</v>
      </c>
    </row>
    <row r="36" spans="1:11" s="8" customFormat="1" ht="25" customHeight="1" x14ac:dyDescent="0.35">
      <c r="A36" s="22" t="s">
        <v>81</v>
      </c>
      <c r="B36" s="23"/>
      <c r="C36" s="23"/>
      <c r="D36" s="23"/>
      <c r="E36" s="23"/>
      <c r="F36" s="24"/>
      <c r="G36" s="20" t="s">
        <v>53</v>
      </c>
      <c r="H36" s="44">
        <v>67.02</v>
      </c>
      <c r="I36" s="18"/>
      <c r="J36" s="19">
        <f t="shared" si="1"/>
        <v>0</v>
      </c>
    </row>
    <row r="37" spans="1:11" s="8" customFormat="1" ht="25" customHeight="1" x14ac:dyDescent="0.35">
      <c r="A37" s="22" t="s">
        <v>82</v>
      </c>
      <c r="B37" s="23"/>
      <c r="C37" s="23"/>
      <c r="D37" s="23"/>
      <c r="E37" s="23"/>
      <c r="F37" s="24"/>
      <c r="G37" s="20" t="s">
        <v>54</v>
      </c>
      <c r="H37" s="44">
        <v>32.700000000000003</v>
      </c>
      <c r="I37" s="18"/>
      <c r="J37" s="19">
        <f t="shared" ref="J37:J41" si="3">I37*H37</f>
        <v>0</v>
      </c>
    </row>
    <row r="38" spans="1:11" s="8" customFormat="1" ht="25" customHeight="1" x14ac:dyDescent="0.35">
      <c r="A38" s="22" t="s">
        <v>83</v>
      </c>
      <c r="B38" s="23"/>
      <c r="C38" s="23"/>
      <c r="D38" s="23"/>
      <c r="E38" s="23"/>
      <c r="F38" s="24"/>
      <c r="G38" s="20" t="s">
        <v>55</v>
      </c>
      <c r="H38" s="44">
        <v>32.700000000000003</v>
      </c>
      <c r="I38" s="18"/>
      <c r="J38" s="19">
        <f t="shared" si="3"/>
        <v>0</v>
      </c>
    </row>
    <row r="39" spans="1:11" s="8" customFormat="1" ht="25" customHeight="1" x14ac:dyDescent="0.35">
      <c r="A39" s="22" t="s">
        <v>84</v>
      </c>
      <c r="B39" s="23"/>
      <c r="C39" s="23"/>
      <c r="D39" s="23"/>
      <c r="E39" s="23"/>
      <c r="F39" s="24"/>
      <c r="G39" s="20" t="s">
        <v>56</v>
      </c>
      <c r="H39" s="44">
        <v>32.700000000000003</v>
      </c>
      <c r="I39" s="18"/>
      <c r="J39" s="19">
        <f t="shared" si="3"/>
        <v>0</v>
      </c>
    </row>
    <row r="40" spans="1:11" s="8" customFormat="1" ht="25" customHeight="1" x14ac:dyDescent="0.35">
      <c r="A40" s="22" t="s">
        <v>85</v>
      </c>
      <c r="B40" s="23"/>
      <c r="C40" s="23"/>
      <c r="D40" s="23"/>
      <c r="E40" s="23"/>
      <c r="F40" s="24"/>
      <c r="G40" s="20" t="s">
        <v>57</v>
      </c>
      <c r="H40" s="44">
        <v>32.700000000000003</v>
      </c>
      <c r="I40" s="18"/>
      <c r="J40" s="19">
        <f t="shared" si="3"/>
        <v>0</v>
      </c>
    </row>
    <row r="41" spans="1:11" s="8" customFormat="1" ht="25" customHeight="1" x14ac:dyDescent="0.35">
      <c r="A41" s="22" t="s">
        <v>86</v>
      </c>
      <c r="B41" s="23"/>
      <c r="C41" s="23"/>
      <c r="D41" s="23"/>
      <c r="E41" s="23"/>
      <c r="F41" s="24"/>
      <c r="G41" s="20" t="s">
        <v>58</v>
      </c>
      <c r="H41" s="44">
        <v>32.700000000000003</v>
      </c>
      <c r="I41" s="18"/>
      <c r="J41" s="19">
        <f t="shared" si="3"/>
        <v>0</v>
      </c>
    </row>
    <row r="42" spans="1:11" ht="19" customHeight="1" x14ac:dyDescent="0.35">
      <c r="A42" s="32" t="s">
        <v>23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1" s="8" customFormat="1" ht="28.5" customHeight="1" x14ac:dyDescent="0.35">
      <c r="A43" s="22" t="s">
        <v>26</v>
      </c>
      <c r="B43" s="23"/>
      <c r="C43" s="23"/>
      <c r="D43" s="23"/>
      <c r="E43" s="23"/>
      <c r="F43" s="24"/>
      <c r="G43" s="20" t="s">
        <v>28</v>
      </c>
      <c r="H43" s="21">
        <v>413.95</v>
      </c>
      <c r="I43" s="18"/>
      <c r="J43" s="19">
        <f t="shared" ref="J43" si="4">I43*H43</f>
        <v>0</v>
      </c>
      <c r="K43" s="1"/>
    </row>
    <row r="44" spans="1:11" s="8" customFormat="1" ht="28.5" customHeight="1" x14ac:dyDescent="0.35">
      <c r="A44" s="22" t="s">
        <v>27</v>
      </c>
      <c r="B44" s="23"/>
      <c r="C44" s="23"/>
      <c r="D44" s="23"/>
      <c r="E44" s="23"/>
      <c r="F44" s="24"/>
      <c r="G44" s="20" t="s">
        <v>29</v>
      </c>
      <c r="H44" s="21">
        <v>168.19</v>
      </c>
      <c r="I44" s="18"/>
      <c r="J44" s="19">
        <f t="shared" ref="J44" si="5">I44*H44</f>
        <v>0</v>
      </c>
      <c r="K44" s="1"/>
    </row>
    <row r="45" spans="1:11" s="5" customFormat="1" ht="22" customHeight="1" x14ac:dyDescent="0.35">
      <c r="A45" s="2"/>
      <c r="B45" s="2"/>
      <c r="C45" s="3"/>
      <c r="D45" s="3"/>
      <c r="G45" s="2"/>
      <c r="H45" s="16"/>
      <c r="I45" s="6" t="s">
        <v>14</v>
      </c>
      <c r="J45" s="14">
        <f>SUM(J14:J44)</f>
        <v>0</v>
      </c>
      <c r="K45" s="1"/>
    </row>
    <row r="46" spans="1:11" s="5" customFormat="1" ht="22" customHeight="1" x14ac:dyDescent="0.35">
      <c r="A46" s="26" t="s">
        <v>15</v>
      </c>
      <c r="B46" s="26"/>
      <c r="C46" s="26"/>
      <c r="D46" s="26"/>
      <c r="E46" s="26"/>
      <c r="F46" s="12"/>
      <c r="G46" s="2"/>
      <c r="H46" s="16"/>
      <c r="I46" s="7" t="s">
        <v>16</v>
      </c>
      <c r="J46" s="14">
        <f>J45*0.05</f>
        <v>0</v>
      </c>
    </row>
    <row r="47" spans="1:11" s="5" customFormat="1" ht="22" customHeight="1" x14ac:dyDescent="0.35">
      <c r="A47" s="26"/>
      <c r="B47" s="26"/>
      <c r="C47" s="26"/>
      <c r="D47" s="26"/>
      <c r="E47" s="26"/>
      <c r="F47" s="12"/>
      <c r="G47" s="2"/>
      <c r="H47" s="16"/>
      <c r="I47" s="7" t="s">
        <v>17</v>
      </c>
      <c r="J47" s="14">
        <f>J45*0.07</f>
        <v>0</v>
      </c>
    </row>
    <row r="48" spans="1:11" s="5" customFormat="1" ht="22" customHeight="1" x14ac:dyDescent="0.35">
      <c r="A48" s="26"/>
      <c r="B48" s="26"/>
      <c r="C48" s="26"/>
      <c r="D48" s="26"/>
      <c r="E48" s="26"/>
      <c r="F48" s="12"/>
      <c r="G48" s="2"/>
      <c r="H48" s="16"/>
      <c r="I48" s="6" t="s">
        <v>13</v>
      </c>
      <c r="J48" s="15">
        <f>J45+J46+J47</f>
        <v>0</v>
      </c>
    </row>
    <row r="49" spans="1:10" ht="8" customHeight="1" x14ac:dyDescent="0.3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" customHeight="1" x14ac:dyDescent="0.35">
      <c r="A50" s="27" t="s">
        <v>18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" customHeight="1" x14ac:dyDescent="0.35">
      <c r="A51" s="27" t="s">
        <v>19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" customHeight="1" x14ac:dyDescent="0.35">
      <c r="A52" s="27" t="s">
        <v>12</v>
      </c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24" customHeight="1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</row>
  </sheetData>
  <mergeCells count="55">
    <mergeCell ref="A20:F20"/>
    <mergeCell ref="A21:F21"/>
    <mergeCell ref="A37:F37"/>
    <mergeCell ref="A41:F41"/>
    <mergeCell ref="A42:J42"/>
    <mergeCell ref="A30:F30"/>
    <mergeCell ref="A25:F25"/>
    <mergeCell ref="A36:F36"/>
    <mergeCell ref="A22:F22"/>
    <mergeCell ref="A26:F26"/>
    <mergeCell ref="A27:F27"/>
    <mergeCell ref="A32:F32"/>
    <mergeCell ref="A15:F15"/>
    <mergeCell ref="A16:F16"/>
    <mergeCell ref="A17:F17"/>
    <mergeCell ref="A18:F18"/>
    <mergeCell ref="A19:F19"/>
    <mergeCell ref="A2:J2"/>
    <mergeCell ref="A3:J3"/>
    <mergeCell ref="A4:J4"/>
    <mergeCell ref="A5:J5"/>
    <mergeCell ref="A7:E7"/>
    <mergeCell ref="A6:E6"/>
    <mergeCell ref="F6:J6"/>
    <mergeCell ref="F7:J7"/>
    <mergeCell ref="A8:E8"/>
    <mergeCell ref="A9:E9"/>
    <mergeCell ref="A10:E10"/>
    <mergeCell ref="F8:J8"/>
    <mergeCell ref="F9:J9"/>
    <mergeCell ref="F10:J10"/>
    <mergeCell ref="A11:E11"/>
    <mergeCell ref="F11:J11"/>
    <mergeCell ref="A39:F39"/>
    <mergeCell ref="A40:F40"/>
    <mergeCell ref="A38:F38"/>
    <mergeCell ref="A12:F12"/>
    <mergeCell ref="A33:F33"/>
    <mergeCell ref="A34:F34"/>
    <mergeCell ref="A35:F35"/>
    <mergeCell ref="A13:J13"/>
    <mergeCell ref="A31:F31"/>
    <mergeCell ref="A29:F29"/>
    <mergeCell ref="A14:F14"/>
    <mergeCell ref="A23:F23"/>
    <mergeCell ref="A24:F24"/>
    <mergeCell ref="A28:F28"/>
    <mergeCell ref="A44:F44"/>
    <mergeCell ref="A43:F43"/>
    <mergeCell ref="A53:J53"/>
    <mergeCell ref="A46:E48"/>
    <mergeCell ref="A49:J49"/>
    <mergeCell ref="A50:J50"/>
    <mergeCell ref="A51:J51"/>
    <mergeCell ref="A52:J52"/>
  </mergeCells>
  <phoneticPr fontId="2" type="noConversion"/>
  <printOptions horizontalCentered="1"/>
  <pageMargins left="0.5" right="0.5" top="0.5" bottom="0.5" header="0.3" footer="0.3"/>
  <pageSetup scale="57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</vt:lpstr>
      <vt:lpstr>FoG!Print_Area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2024-04-18T14:37:14Z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