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CC86150A-A151-410A-8700-0A5E0569E67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B" sheetId="3" r:id="rId1"/>
  </sheets>
  <definedNames>
    <definedName name="_xlnm.Print_Area" localSheetId="0">IB!$A$1:$G$113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3" l="1"/>
  <c r="G54" i="3"/>
  <c r="G37" i="3"/>
  <c r="G51" i="3" l="1"/>
  <c r="G50" i="3"/>
  <c r="G48" i="3"/>
  <c r="G47" i="3"/>
  <c r="G42" i="3"/>
  <c r="G40" i="3"/>
  <c r="G39" i="3"/>
  <c r="G38" i="3"/>
  <c r="G36" i="3"/>
  <c r="G35" i="3"/>
  <c r="G20" i="3"/>
  <c r="G103" i="3" l="1"/>
  <c r="G102" i="3"/>
  <c r="G101" i="3"/>
  <c r="G100" i="3"/>
  <c r="G99" i="3"/>
  <c r="G98" i="3"/>
  <c r="G97" i="3"/>
  <c r="G96" i="3"/>
  <c r="G95" i="3"/>
  <c r="G94" i="3"/>
  <c r="G93" i="3"/>
  <c r="G105" i="3"/>
  <c r="G104" i="3"/>
  <c r="G28" i="3" l="1"/>
  <c r="G26" i="3"/>
  <c r="G87" i="3" l="1"/>
  <c r="G88" i="3"/>
  <c r="G89" i="3"/>
  <c r="G90" i="3"/>
  <c r="G91" i="3"/>
  <c r="G82" i="3"/>
  <c r="G83" i="3"/>
  <c r="G84" i="3"/>
  <c r="G85" i="3"/>
  <c r="G77" i="3"/>
  <c r="G78" i="3"/>
  <c r="G79" i="3"/>
  <c r="G80" i="3"/>
  <c r="G73" i="3"/>
  <c r="G74" i="3"/>
  <c r="G68" i="3"/>
  <c r="G69" i="3"/>
  <c r="G70" i="3"/>
  <c r="G71" i="3"/>
  <c r="G63" i="3"/>
  <c r="G64" i="3"/>
  <c r="G65" i="3"/>
  <c r="G66" i="3"/>
  <c r="G58" i="3"/>
  <c r="G59" i="3"/>
  <c r="G60" i="3"/>
  <c r="G61" i="3"/>
  <c r="G44" i="3"/>
  <c r="G45" i="3"/>
  <c r="G34" i="3"/>
  <c r="G41" i="3"/>
  <c r="G31" i="3"/>
  <c r="G32" i="3"/>
  <c r="G23" i="3"/>
  <c r="G24" i="3"/>
  <c r="G19" i="3"/>
  <c r="G16" i="3"/>
  <c r="G17" i="3"/>
  <c r="G106" i="3" l="1"/>
  <c r="G108" i="3" s="1"/>
  <c r="G107" i="3" l="1"/>
  <c r="G109" i="3" s="1"/>
</calcChain>
</file>

<file path=xl/sharedStrings.xml><?xml version="1.0" encoding="utf-8"?>
<sst xmlns="http://schemas.openxmlformats.org/spreadsheetml/2006/main" count="160" uniqueCount="140">
  <si>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</si>
  <si>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</si>
  <si>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</si>
  <si>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</si>
  <si>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</si>
  <si>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</si>
  <si>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</si>
  <si>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</si>
  <si>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</si>
  <si>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</si>
  <si>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</si>
  <si>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</si>
  <si>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</si>
  <si>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</si>
  <si>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School/District:</t>
  </si>
  <si>
    <t>**Please note, we no longer accept credit card payment information by email, fax or letter mail.</t>
  </si>
  <si>
    <t>9781292270814</t>
  </si>
  <si>
    <t>9781292270807</t>
  </si>
  <si>
    <t>9781292210995</t>
  </si>
  <si>
    <t>9780435189631</t>
  </si>
  <si>
    <t>9781447990420</t>
  </si>
  <si>
    <t>9781447990437</t>
  </si>
  <si>
    <t>9781447999263</t>
  </si>
  <si>
    <t>9781447999270</t>
  </si>
  <si>
    <t>9780435183127</t>
  </si>
  <si>
    <t>9781447982364</t>
  </si>
  <si>
    <t>9781447984153</t>
  </si>
  <si>
    <t>9781292102573</t>
  </si>
  <si>
    <t>9781292102580</t>
  </si>
  <si>
    <t>9781292102597</t>
  </si>
  <si>
    <t xml:space="preserve">Standard Level </t>
  </si>
  <si>
    <t xml:space="preserve">Higher Level </t>
  </si>
  <si>
    <t>9781447950387</t>
  </si>
  <si>
    <t>9781447950356</t>
  </si>
  <si>
    <t>9781292134543</t>
  </si>
  <si>
    <t xml:space="preserve">Digital Registration e-mail address: </t>
  </si>
  <si>
    <t>9781292326016</t>
  </si>
  <si>
    <t>9781292320526</t>
  </si>
  <si>
    <t>English B</t>
  </si>
  <si>
    <t>Français B</t>
  </si>
  <si>
    <t xml:space="preserve">Español B </t>
  </si>
  <si>
    <t xml:space="preserve">Environmental Systems &amp; Societies                                                                                                                                                                      </t>
  </si>
  <si>
    <t>History</t>
  </si>
  <si>
    <t>*Taxes may vary depending on province. Order total above is for estimation purposes only. Final total will be calculated on  your invoice.</t>
  </si>
  <si>
    <t xml:space="preserve">9781292331164 </t>
  </si>
  <si>
    <t>9781292331171</t>
  </si>
  <si>
    <r>
      <t xml:space="preserve">Psychology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 xml:space="preserve">            </t>
    </r>
  </si>
  <si>
    <r>
      <t xml:space="preserve">Economics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 xml:space="preserve">                                                               </t>
    </r>
  </si>
  <si>
    <t>PowerStarters Mathematics Applications and Interpretations Standard Level-Student Licence</t>
  </si>
  <si>
    <t>PowerStarters Mathematics Applications and Interpretations Higher Level-Student Licence</t>
  </si>
  <si>
    <t>PowerStarters Mathematics Analysis and Approaches-Student Licence</t>
  </si>
  <si>
    <t>PowerStarters IB Chemistry-Student Licence</t>
  </si>
  <si>
    <t>PowerStarters IB Physics-Student Licence</t>
  </si>
  <si>
    <t>PowerStarters IB Biology-Student Licence</t>
  </si>
  <si>
    <t>PowerStarters Mathematics Applications and Interpretations Higher Level-School Licence</t>
  </si>
  <si>
    <t>PowerStarters IB Chemistry-School Licence</t>
  </si>
  <si>
    <t>PowerStarters IB Physics-School Licence</t>
  </si>
  <si>
    <t>PowerStarters IB Biology-School Licence</t>
  </si>
  <si>
    <t>9781292337579</t>
  </si>
  <si>
    <t>9781292337586</t>
  </si>
  <si>
    <t>School Division ● Email: school_inquiries@pearsoned.com ● Tel: 1-800-361-6128 ● www.pearsoncanadaschool.com</t>
  </si>
  <si>
    <t>International Baccalaureate Diploma</t>
  </si>
  <si>
    <t>Español B Workbook</t>
  </si>
  <si>
    <t>Français B Workbook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</si>
  <si>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</si>
  <si>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</si>
  <si>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</si>
  <si>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</si>
  <si>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</si>
  <si>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PowerStarters Mathematics Analysis and Approaches Standard Level School Licence</t>
  </si>
  <si>
    <r>
      <t xml:space="preserve">IB PowerStarters - </t>
    </r>
    <r>
      <rPr>
        <sz val="9"/>
        <rFont val="Arial"/>
        <family val="2"/>
      </rPr>
      <t xml:space="preserve">Prepare your students for their IB learning journey to boost their skills, knowledge and learner profiles ready for their new course. </t>
    </r>
  </si>
  <si>
    <t xml:space="preserve">Group 1: Studies in Language &amp; Literature 
English A Literature </t>
  </si>
  <si>
    <t>9781292320519</t>
  </si>
  <si>
    <t>Group 2: Language Acquisition</t>
  </si>
  <si>
    <t xml:space="preserve">Group 3: Individuals &amp; Societies </t>
  </si>
  <si>
    <t>9781447982371</t>
  </si>
  <si>
    <t>9781292102603</t>
  </si>
  <si>
    <t>Global Politics</t>
  </si>
  <si>
    <t xml:space="preserve">Group 4: Sciences                                                                                                                                                        </t>
  </si>
  <si>
    <t xml:space="preserve">Environmental Systems &amp; Societies                                                                                                                                                                               </t>
  </si>
  <si>
    <t>Group 5: Mathematics</t>
  </si>
  <si>
    <t>PowerStarters IB Soft Skills-Student Licence</t>
  </si>
  <si>
    <t>PowerStarters IB Soft Skills-School Licence</t>
  </si>
  <si>
    <t>9781292442150</t>
  </si>
  <si>
    <t>9781292442167</t>
  </si>
  <si>
    <r>
      <rPr>
        <b/>
        <sz val="9"/>
        <color rgb="FFFF0000"/>
        <rFont val="Arial"/>
        <family val="2"/>
      </rPr>
      <t>NEW!</t>
    </r>
    <r>
      <rPr>
        <b/>
        <sz val="9"/>
        <rFont val="Arial"/>
        <family val="2"/>
      </rPr>
      <t xml:space="preserve"> Business Management</t>
    </r>
  </si>
  <si>
    <r>
      <rPr>
        <b/>
        <sz val="9"/>
        <color rgb="FFFF0000"/>
        <rFont val="Arial"/>
        <family val="2"/>
      </rPr>
      <t xml:space="preserve">NEW! </t>
    </r>
    <r>
      <rPr>
        <b/>
        <sz val="9"/>
        <rFont val="Arial"/>
        <family val="2"/>
      </rPr>
      <t>Biology</t>
    </r>
  </si>
  <si>
    <r>
      <rPr>
        <b/>
        <sz val="9"/>
        <color rgb="FFFF0000"/>
        <rFont val="Arial"/>
        <family val="2"/>
      </rPr>
      <t xml:space="preserve">NEW! </t>
    </r>
    <r>
      <rPr>
        <b/>
        <sz val="9"/>
        <rFont val="Arial"/>
        <family val="2"/>
      </rPr>
      <t xml:space="preserve">Chemistry </t>
    </r>
  </si>
  <si>
    <r>
      <rPr>
        <b/>
        <sz val="9"/>
        <color rgb="FFFF0000"/>
        <rFont val="Arial"/>
        <family val="2"/>
      </rPr>
      <t>NEW!</t>
    </r>
    <r>
      <rPr>
        <b/>
        <sz val="9"/>
        <rFont val="Arial"/>
        <family val="2"/>
      </rPr>
      <t xml:space="preserve"> Physics</t>
    </r>
  </si>
  <si>
    <t>9781292427751 </t>
  </si>
  <si>
    <t>9781292427706 </t>
  </si>
  <si>
    <r>
      <t xml:space="preserve">Essentials Series - </t>
    </r>
    <r>
      <rPr>
        <sz val="9"/>
        <rFont val="Arial"/>
        <family val="2"/>
      </rPr>
      <t>The first IB series written specifically for EAL students. Designed to supplement standard textbooks, each book acts as a condensed guide.</t>
    </r>
  </si>
  <si>
    <t xml:space="preserve">Theory of Knowledge                                   </t>
  </si>
  <si>
    <t>2023-2024 Order Form</t>
  </si>
  <si>
    <t>Theory of Knowledge, 3rd edition (print and eText bundle) (4 year access)</t>
  </si>
  <si>
    <t xml:space="preserve">Theory of Knowledge, 3rd edition (eText only - 4 year access) </t>
  </si>
  <si>
    <t xml:space="preserve">English A, 2nd edition Literature (eText only - 4 year access) </t>
  </si>
  <si>
    <t xml:space="preserve">English B (eText only - 4 year access) </t>
  </si>
  <si>
    <t xml:space="preserve">Psychology, 2nd edition (eText only - 4 year access) </t>
  </si>
  <si>
    <t xml:space="preserve">The Cold War: Superpower tensions &amp; rivalries, 2nd edition (eText only - 4 year access) </t>
  </si>
  <si>
    <t xml:space="preserve">Authoritarian States, 2nd edition (eText only - 4 year access) </t>
  </si>
  <si>
    <t xml:space="preserve">The Move to Global War (eText only - 4 year access) </t>
  </si>
  <si>
    <t xml:space="preserve">Environmental Systems &amp; Societies, 2nd edition (eText only - 4 year access) </t>
  </si>
  <si>
    <t xml:space="preserve">Economics, 2nd edition (eText only - 4 year access) </t>
  </si>
  <si>
    <t xml:space="preserve">Global Politics Essentials, (eText only - 4 year access) </t>
  </si>
  <si>
    <t xml:space="preserve">Business Management (eText only - 4 year access) </t>
  </si>
  <si>
    <t xml:space="preserve">Biology Standard Level, 3rd edition (eText only - 4 year access) </t>
  </si>
  <si>
    <t xml:space="preserve">Biology Higher Level, 3rd edition (eText only - 4 year access) </t>
  </si>
  <si>
    <t xml:space="preserve">Chemistry Standard Level, 3rd edition (eText only - 4 year access) </t>
  </si>
  <si>
    <t xml:space="preserve">Chemistry Higher Level, 3rd Edition (eText only - 4 year access) </t>
  </si>
  <si>
    <t xml:space="preserve">Physics Standard Level, 3rd edition (eText only - 4 year access) </t>
  </si>
  <si>
    <t xml:space="preserve">Physics Higher Level, 3rd edition (eText only - 4 year access) </t>
  </si>
  <si>
    <t xml:space="preserve">Mathematics Analysis and Approaches (eText only - 4 year access) </t>
  </si>
  <si>
    <t xml:space="preserve">Mathematics Applications and Interpretation (eText only - 4 year access) </t>
  </si>
  <si>
    <t xml:space="preserve">Essentials: Economics (eText only - 4 year access) </t>
  </si>
  <si>
    <t xml:space="preserve">Essentials: Environmental Systems and Societies (eText only - 4 year access) </t>
  </si>
  <si>
    <t xml:space="preserve">Essentials: Chemistry (eText only - 4 year access) </t>
  </si>
  <si>
    <t xml:space="preserve">Essentials: Global Politics (eText only - 4 year access) </t>
  </si>
  <si>
    <t>English A, 2nd edition Literature (print and eText bundle) (4 year access)</t>
  </si>
  <si>
    <t>English B (print and eText bundle) (4 year access)</t>
  </si>
  <si>
    <t>Psychology, 2nd edition (print &amp; eText bundle) (4 year access)</t>
  </si>
  <si>
    <t>European States in the inter-war years (1918-1939) (print &amp; eText bundle) (4 year access)</t>
  </si>
  <si>
    <t>The Cold War and the Americas (1945-1981) (print &amp; eText bundle) (4 year access)</t>
  </si>
  <si>
    <t>The Cold War: Superpower tensions &amp; rivalries, 2nd edition (print &amp; eText bundle) (4 year access)</t>
  </si>
  <si>
    <t>Causes and Effects of 20th Century Wars, 2nd edition (print &amp; eText bundle) (4 year access)</t>
  </si>
  <si>
    <t>Authoritarian States, 2nd edition (print &amp; eText bundle) (4 year access)</t>
  </si>
  <si>
    <t>The Move to Global War (print &amp; eText bundle) (4 year access)</t>
  </si>
  <si>
    <t>Environmental Systems &amp; Societies, 2nd edition (print &amp; eText bundle) (4 year access)</t>
  </si>
  <si>
    <t>Economics, 2nd edition (print &amp; eText bundle) (4 year access)</t>
  </si>
  <si>
    <t>Global Politics Essentials, (print &amp; eText bundle) (4 year access)</t>
  </si>
  <si>
    <t>Business Management (print &amp; eText bundle) (4 year access)</t>
  </si>
  <si>
    <t>Biology Standard Level, 3rd edition (print &amp; eText bundle) (4 year access)</t>
  </si>
  <si>
    <t>Biology Higher Level, 3rd edition (print &amp; eText bundle) (4 year access)</t>
  </si>
  <si>
    <t>Chemistry Standard Level, 3rd edition (print &amp; eText bundle) (4 year access)</t>
  </si>
  <si>
    <t>Chemistry Higher Level, 3rd Edition (print &amp; eText bundle) (4 year access)</t>
  </si>
  <si>
    <t>Physics Standard Level, 3rd edition (print &amp; eText bundle) (4 year access)</t>
  </si>
  <si>
    <t>Physics Higher Level, 3rd edition (print &amp; eText bundle) (4 year access)</t>
  </si>
  <si>
    <t>Essentials: Global Politics (print &amp; eText bundle) (4 year access)</t>
  </si>
  <si>
    <t>Mathematics Analysis and Approaches (print &amp; eText bundle) (4 year access)</t>
  </si>
  <si>
    <t>Mathematics Applications and Interpretation (print &amp; eText bundle) (4 year access)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</si>
</sst>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  <numFmt numFmtId="168" formatCode="_-&quot;$&quot;* #,##0.00_-;\-&quot;$&quot;* #,##0.00_-;_-&quot;$&quot;* &quot;-&quot;??_-;_-@"/>
  </numFmts>
  <fonts count="2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ECF2F8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theme="4" tint="0.79998168889431442"/>
        <bgColor rgb="FFA5A5A5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2" tint="-9.9978637043366805E-2"/>
        <bgColor rgb="FF808080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6">
    <xf numFmtId="0" fontId="0" fillId="0" borderId="0" xfId="0" applyFont="1" applyAlignment="1"/>
    <xf numFmtId="165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/>
    <xf numFmtId="0" fontId="6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166" fontId="8" fillId="0" borderId="34" xfId="0" applyNumberFormat="1" applyFont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166" fontId="8" fillId="0" borderId="6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168" fontId="8" fillId="0" borderId="6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/>
    <xf numFmtId="49" fontId="8" fillId="0" borderId="24" xfId="0" applyNumberFormat="1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9" fontId="8" fillId="6" borderId="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8" fillId="0" borderId="3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6" borderId="0" xfId="0" applyFont="1" applyFill="1" applyAlignment="1"/>
    <xf numFmtId="1" fontId="8" fillId="8" borderId="30" xfId="0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center"/>
    </xf>
    <xf numFmtId="1" fontId="8" fillId="8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66" fontId="8" fillId="0" borderId="2" xfId="0" applyNumberFormat="1" applyFont="1" applyBorder="1" applyAlignment="1">
      <alignment vertical="center"/>
    </xf>
    <xf numFmtId="0" fontId="11" fillId="0" borderId="0" xfId="0" applyFont="1" applyBorder="1" applyAlignment="1">
      <alignment wrapText="1"/>
    </xf>
    <xf numFmtId="166" fontId="8" fillId="0" borderId="1" xfId="0" applyNumberFormat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7" fillId="0" borderId="0" xfId="0" applyFont="1"/>
    <xf numFmtId="0" fontId="13" fillId="0" borderId="0" xfId="0" applyFont="1" applyAlignment="1"/>
    <xf numFmtId="0" fontId="13" fillId="0" borderId="0" xfId="2" applyFont="1" applyAlignment="1">
      <alignment horizontal="right" vertical="center" readingOrder="1"/>
    </xf>
    <xf numFmtId="1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/>
    <xf numFmtId="0" fontId="8" fillId="0" borderId="0" xfId="0" applyFont="1" applyFill="1" applyAlignment="1">
      <alignment vertical="center"/>
    </xf>
    <xf numFmtId="1" fontId="10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0" fillId="11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66" fontId="8" fillId="0" borderId="9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6" fontId="8" fillId="0" borderId="37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44" fontId="20" fillId="0" borderId="1" xfId="0" applyNumberFormat="1" applyFont="1" applyBorder="1" applyAlignment="1"/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8" fillId="8" borderId="28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0" fontId="8" fillId="8" borderId="29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left" vertical="center"/>
    </xf>
    <xf numFmtId="0" fontId="8" fillId="8" borderId="12" xfId="0" applyFont="1" applyFill="1" applyBorder="1" applyAlignment="1">
      <alignment horizontal="left" vertical="center"/>
    </xf>
    <xf numFmtId="0" fontId="8" fillId="8" borderId="7" xfId="0" applyFont="1" applyFill="1" applyBorder="1" applyAlignment="1">
      <alignment horizontal="left" vertical="center"/>
    </xf>
    <xf numFmtId="0" fontId="8" fillId="8" borderId="29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0" fillId="11" borderId="3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6" fillId="0" borderId="0" xfId="0" applyFont="1" applyAlignment="1"/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</cellXfs>
  <cellStyles count="8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Hyperlink" xfId="1" builtinId="8"/>
    <cellStyle name="Normal" xfId="0" builtinId="0"/>
    <cellStyle name="Normal 2" xfId="2" xr:uid="{00000000-0005-0000-0000-00005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40550</xdr:colOff>
      <xdr:row>0</xdr:row>
      <xdr:rowOff>44450</xdr:rowOff>
    </xdr:from>
    <xdr:to>
      <xdr:col>1</xdr:col>
      <xdr:colOff>199967</xdr:colOff>
      <xdr:row>1</xdr:row>
      <xdr:rowOff>76200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35D3D4C7-DED6-4C27-971A-CB4C2605080B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50" y="44450"/>
          <a:ext cx="1505617" cy="6286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251287</xdr:colOff>
      <xdr:row>0</xdr:row>
      <xdr:rowOff>94499</xdr:rowOff>
    </xdr:from>
    <xdr:to>
      <xdr:col>6</xdr:col>
      <xdr:colOff>1092200</xdr:colOff>
      <xdr:row>1</xdr:row>
      <xdr:rowOff>48030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F8DBDF-CDDD-4D07-B52E-6E0897B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3437" y="94499"/>
          <a:ext cx="1475913" cy="550431"/>
        </a:xfrm>
        <a:prstGeom prst="rect">
          <a:avLst/>
        </a:prstGeom>
      </xdr:spPr>
    </xdr:pic>
    <xdr:clientData/>
  </xdr:twoCellAnchor>
  <xdr:twoCellAnchor>
    <xdr:from>
      <xdr:col>0</xdr:col>
      <xdr:colOff>66503</xdr:colOff>
      <xdr:row>105</xdr:row>
      <xdr:rowOff>49876</xdr:rowOff>
    </xdr:from>
    <xdr:to>
      <xdr:col>1</xdr:col>
      <xdr:colOff>1695451</xdr:colOff>
      <xdr:row>110</xdr:row>
      <xdr:rowOff>133350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593A2E-5A8C-4062-9E77-DA67C20F0A8C}"/>
            </a:ext>
          </a:extLst>
        </xdr:cNvPr>
        <xdr:cNvSpPr txBox="1"/>
      </xdr:nvSpPr>
      <xdr:spPr>
        <a:xfrm>
          <a:off x="66503" y="28072426"/>
          <a:ext cx="2975148" cy="9978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q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1838-F81A-4001-ABE3-8B68BCF77852}">
  <sheetPr>
    <pageSetUpPr fitToPage="1"/>
  </sheetPr>
  <dimension ref="A1:V114"/>
  <sheetViews>
    <sheetView tabSelected="1" topLeftCell="A2" zoomScaleNormal="100" zoomScaleSheetLayoutView="80" workbookViewId="0">
      <selection activeCell="A14" sqref="A14:C14"/>
    </sheetView>
  </sheetViews>
  <sheetFormatPr defaultColWidth="9.08984375" defaultRowHeight="12.5" x14ac:dyDescent="0.25"/>
  <cols>
    <col min="1" max="1" width="19.26953125" style="3" customWidth="1"/>
    <col min="2" max="2" width="34.6328125" style="3" customWidth="1"/>
    <col min="3" max="3" width="17.90625" style="3" customWidth="1"/>
    <col min="4" max="4" width="16.6328125" style="3" bestFit="1" customWidth="1"/>
    <col min="5" max="5" width="13" style="3" customWidth="1"/>
    <col min="6" max="6" width="9.08984375" style="3"/>
    <col min="7" max="7" width="16.6328125" style="3" customWidth="1"/>
    <col min="8" max="8" width="13" style="3" customWidth="1"/>
    <col min="9" max="16384" width="9.08984375" style="3"/>
  </cols>
  <sheetData>
    <row r="1" spans="1:22" ht="47" customHeight="1" x14ac:dyDescent="0.25">
      <c r="A1" s="171"/>
      <c r="B1" s="171"/>
      <c r="C1" s="171"/>
      <c r="D1" s="171"/>
      <c r="E1" s="171"/>
      <c r="F1" s="171"/>
      <c r="G1" s="171"/>
    </row>
    <row r="2" spans="1:22" s="67" customFormat="1" ht="23" customHeight="1" x14ac:dyDescent="0.6">
      <c r="A2" s="178" t="s">
        <v>61</v>
      </c>
      <c r="B2" s="179"/>
      <c r="C2" s="179"/>
      <c r="D2" s="179"/>
      <c r="E2" s="179"/>
      <c r="F2" s="179"/>
      <c r="G2" s="179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22" customHeight="1" x14ac:dyDescent="0.25">
      <c r="A3" s="180" t="s">
        <v>93</v>
      </c>
      <c r="B3" s="180"/>
      <c r="C3" s="180"/>
      <c r="D3" s="180"/>
      <c r="E3" s="180"/>
      <c r="F3" s="180"/>
      <c r="G3" s="18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2" customFormat="1" ht="16" customHeight="1" x14ac:dyDescent="0.2">
      <c r="A4" s="181" t="s">
        <v>60</v>
      </c>
      <c r="B4" s="181"/>
      <c r="C4" s="181"/>
      <c r="D4" s="181"/>
      <c r="E4" s="181"/>
      <c r="F4" s="181"/>
      <c r="G4" s="18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s="11" customFormat="1" ht="16" customHeight="1" x14ac:dyDescent="0.25">
      <c r="A5" s="182" t="s">
        <v>0</v>
      </c>
      <c r="B5" s="182"/>
      <c r="C5" s="182"/>
      <c r="D5" s="182"/>
      <c r="E5" s="182"/>
      <c r="F5" s="182"/>
      <c r="G5" s="182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1" customFormat="1" ht="16" customHeight="1" x14ac:dyDescent="0.25">
      <c r="A6" s="183" t="s">
        <v>1</v>
      </c>
      <c r="B6" s="184"/>
      <c r="C6" s="183" t="s">
        <v>2</v>
      </c>
      <c r="D6" s="185"/>
      <c r="E6" s="185"/>
      <c r="F6" s="185"/>
      <c r="G6" s="18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1" customFormat="1" ht="16" customHeight="1" x14ac:dyDescent="0.25">
      <c r="A7" s="119" t="s">
        <v>3</v>
      </c>
      <c r="B7" s="154"/>
      <c r="C7" s="119" t="s">
        <v>14</v>
      </c>
      <c r="D7" s="120"/>
      <c r="E7" s="120"/>
      <c r="F7" s="120"/>
      <c r="G7" s="15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1" customFormat="1" ht="16" customHeight="1" x14ac:dyDescent="0.25">
      <c r="A8" s="119" t="s">
        <v>4</v>
      </c>
      <c r="B8" s="154"/>
      <c r="C8" s="119" t="s">
        <v>4</v>
      </c>
      <c r="D8" s="120"/>
      <c r="E8" s="120"/>
      <c r="F8" s="120"/>
      <c r="G8" s="15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11" customFormat="1" ht="16" customHeight="1" x14ac:dyDescent="0.25">
      <c r="A9" s="119" t="s">
        <v>5</v>
      </c>
      <c r="B9" s="154"/>
      <c r="C9" s="119" t="s">
        <v>5</v>
      </c>
      <c r="D9" s="120"/>
      <c r="E9" s="120"/>
      <c r="F9" s="120"/>
      <c r="G9" s="15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1" customFormat="1" ht="16" customHeight="1" x14ac:dyDescent="0.25">
      <c r="A10" s="119" t="s">
        <v>6</v>
      </c>
      <c r="B10" s="154"/>
      <c r="C10" s="119" t="s">
        <v>6</v>
      </c>
      <c r="D10" s="120"/>
      <c r="E10" s="120"/>
      <c r="F10" s="120"/>
      <c r="G10" s="15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s="11" customFormat="1" ht="16" customHeight="1" x14ac:dyDescent="0.25">
      <c r="A11" s="119" t="s">
        <v>7</v>
      </c>
      <c r="B11" s="154"/>
      <c r="C11" s="119" t="s">
        <v>7</v>
      </c>
      <c r="D11" s="120"/>
      <c r="E11" s="120"/>
      <c r="F11" s="120"/>
      <c r="G11" s="15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s="11" customFormat="1" ht="16" customHeight="1" x14ac:dyDescent="0.25">
      <c r="A12" s="119" t="s">
        <v>8</v>
      </c>
      <c r="B12" s="154"/>
      <c r="C12" s="119" t="s">
        <v>8</v>
      </c>
      <c r="D12" s="120"/>
      <c r="E12" s="120"/>
      <c r="F12" s="120"/>
      <c r="G12" s="154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s="11" customFormat="1" ht="16" customHeight="1" x14ac:dyDescent="0.25">
      <c r="A13" s="174" t="s">
        <v>35</v>
      </c>
      <c r="B13" s="175"/>
      <c r="C13" s="175"/>
      <c r="D13" s="175"/>
      <c r="E13" s="175"/>
      <c r="F13" s="175"/>
      <c r="G13" s="176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s="9" customFormat="1" ht="16" customHeight="1" x14ac:dyDescent="0.25">
      <c r="A14" s="155" t="s">
        <v>9</v>
      </c>
      <c r="B14" s="156"/>
      <c r="C14" s="157"/>
      <c r="D14" s="71" t="s">
        <v>10</v>
      </c>
      <c r="E14" s="71" t="s">
        <v>11</v>
      </c>
      <c r="F14" s="71" t="s">
        <v>12</v>
      </c>
      <c r="G14" s="71" t="s">
        <v>13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s="9" customFormat="1" ht="24" customHeight="1" x14ac:dyDescent="0.25">
      <c r="A15" s="158" t="s">
        <v>92</v>
      </c>
      <c r="B15" s="159"/>
      <c r="C15" s="159"/>
      <c r="D15" s="159"/>
      <c r="E15" s="159"/>
      <c r="F15" s="159"/>
      <c r="G15" s="16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2" s="9" customFormat="1" ht="16" customHeight="1" x14ac:dyDescent="0.25">
      <c r="A16" s="161" t="s">
        <v>94</v>
      </c>
      <c r="B16" s="162"/>
      <c r="C16" s="163"/>
      <c r="D16" s="13">
        <v>9781292326009</v>
      </c>
      <c r="E16" s="14">
        <v>69</v>
      </c>
      <c r="F16" s="15"/>
      <c r="G16" s="16">
        <f t="shared" ref="G16:G17" si="0">E16*F16</f>
        <v>0</v>
      </c>
      <c r="H16" s="10"/>
      <c r="I16" s="10"/>
      <c r="J16" s="10"/>
      <c r="K16" s="10"/>
    </row>
    <row r="17" spans="1:19" s="9" customFormat="1" ht="16" customHeight="1" x14ac:dyDescent="0.25">
      <c r="A17" s="164" t="s">
        <v>95</v>
      </c>
      <c r="B17" s="165"/>
      <c r="C17" s="165"/>
      <c r="D17" s="17" t="s">
        <v>36</v>
      </c>
      <c r="E17" s="14">
        <v>60</v>
      </c>
      <c r="F17" s="18"/>
      <c r="G17" s="16">
        <f t="shared" si="0"/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9" customFormat="1" ht="30.5" customHeight="1" x14ac:dyDescent="0.25">
      <c r="A18" s="121" t="s">
        <v>71</v>
      </c>
      <c r="B18" s="122"/>
      <c r="C18" s="122"/>
      <c r="D18" s="122"/>
      <c r="E18" s="122"/>
      <c r="F18" s="122"/>
      <c r="G18" s="12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s="9" customFormat="1" ht="16" customHeight="1" x14ac:dyDescent="0.25">
      <c r="A19" s="115" t="s">
        <v>118</v>
      </c>
      <c r="B19" s="115"/>
      <c r="C19" s="115"/>
      <c r="D19" s="20" t="s">
        <v>37</v>
      </c>
      <c r="E19" s="14">
        <v>69</v>
      </c>
      <c r="F19" s="21"/>
      <c r="G19" s="14">
        <f>E19*F19</f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9" customFormat="1" ht="16" customHeight="1" x14ac:dyDescent="0.25">
      <c r="A20" s="115" t="s">
        <v>96</v>
      </c>
      <c r="B20" s="115"/>
      <c r="C20" s="115"/>
      <c r="D20" s="20" t="s">
        <v>72</v>
      </c>
      <c r="E20" s="14">
        <v>60</v>
      </c>
      <c r="F20" s="21"/>
      <c r="G20" s="14">
        <f>E20*F20</f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9" customFormat="1" ht="22.5" customHeight="1" x14ac:dyDescent="0.25">
      <c r="A21" s="121" t="s">
        <v>73</v>
      </c>
      <c r="B21" s="122"/>
      <c r="C21" s="122"/>
      <c r="D21" s="122"/>
      <c r="E21" s="122"/>
      <c r="F21" s="122"/>
      <c r="G21" s="123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9" customFormat="1" ht="16" customHeight="1" x14ac:dyDescent="0.25">
      <c r="A22" s="89" t="s">
        <v>38</v>
      </c>
      <c r="B22" s="90"/>
      <c r="C22" s="90"/>
      <c r="D22" s="90"/>
      <c r="E22" s="90"/>
      <c r="F22" s="90"/>
      <c r="G22" s="9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9" customFormat="1" ht="16" customHeight="1" x14ac:dyDescent="0.25">
      <c r="A23" s="169" t="s">
        <v>119</v>
      </c>
      <c r="B23" s="170"/>
      <c r="C23" s="170"/>
      <c r="D23" s="17" t="s">
        <v>16</v>
      </c>
      <c r="E23" s="14">
        <v>69</v>
      </c>
      <c r="F23" s="18"/>
      <c r="G23" s="14">
        <f>E23*F23</f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9" customFormat="1" ht="16" customHeight="1" x14ac:dyDescent="0.25">
      <c r="A24" s="115" t="s">
        <v>97</v>
      </c>
      <c r="B24" s="115"/>
      <c r="C24" s="115"/>
      <c r="D24" s="17" t="s">
        <v>17</v>
      </c>
      <c r="E24" s="14">
        <v>60</v>
      </c>
      <c r="F24" s="18"/>
      <c r="G24" s="14">
        <f>E24*F24</f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9" customFormat="1" ht="16" customHeight="1" x14ac:dyDescent="0.25">
      <c r="A25" s="89" t="s">
        <v>39</v>
      </c>
      <c r="B25" s="90"/>
      <c r="C25" s="90"/>
      <c r="D25" s="90"/>
      <c r="E25" s="90"/>
      <c r="F25" s="90"/>
      <c r="G25" s="91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9" customFormat="1" ht="16" customHeight="1" x14ac:dyDescent="0.25">
      <c r="A26" s="166" t="s">
        <v>63</v>
      </c>
      <c r="B26" s="167"/>
      <c r="C26" s="168"/>
      <c r="D26" s="29" t="s">
        <v>44</v>
      </c>
      <c r="E26" s="30">
        <v>34</v>
      </c>
      <c r="F26" s="31"/>
      <c r="G26" s="28">
        <f>E26*F26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s="9" customFormat="1" ht="16" customHeight="1" x14ac:dyDescent="0.25">
      <c r="A27" s="89" t="s">
        <v>40</v>
      </c>
      <c r="B27" s="90"/>
      <c r="C27" s="90"/>
      <c r="D27" s="90"/>
      <c r="E27" s="90"/>
      <c r="F27" s="90"/>
      <c r="G27" s="9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s="9" customFormat="1" ht="16" customHeight="1" x14ac:dyDescent="0.25">
      <c r="A28" s="145" t="s">
        <v>62</v>
      </c>
      <c r="B28" s="172"/>
      <c r="C28" s="173"/>
      <c r="D28" s="36" t="s">
        <v>45</v>
      </c>
      <c r="E28" s="37">
        <v>34</v>
      </c>
      <c r="F28" s="18"/>
      <c r="G28" s="33">
        <f>E28*F28</f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9" customFormat="1" ht="20.5" customHeight="1" x14ac:dyDescent="0.25">
      <c r="A29" s="121" t="s">
        <v>74</v>
      </c>
      <c r="B29" s="122"/>
      <c r="C29" s="122"/>
      <c r="D29" s="122"/>
      <c r="E29" s="122"/>
      <c r="F29" s="122"/>
      <c r="G29" s="12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s="39" customFormat="1" ht="16" customHeight="1" x14ac:dyDescent="0.25">
      <c r="A30" s="100" t="s">
        <v>46</v>
      </c>
      <c r="B30" s="101"/>
      <c r="C30" s="101"/>
      <c r="D30" s="101"/>
      <c r="E30" s="101"/>
      <c r="F30" s="101"/>
      <c r="G30" s="10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s="9" customFormat="1" ht="16" customHeight="1" x14ac:dyDescent="0.25">
      <c r="A31" s="129" t="s">
        <v>120</v>
      </c>
      <c r="B31" s="130"/>
      <c r="C31" s="131"/>
      <c r="D31" s="22" t="s">
        <v>18</v>
      </c>
      <c r="E31" s="14">
        <v>74</v>
      </c>
      <c r="F31" s="26"/>
      <c r="G31" s="27">
        <f>E31*F31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s="9" customFormat="1" ht="16" customHeight="1" x14ac:dyDescent="0.25">
      <c r="A32" s="86" t="s">
        <v>98</v>
      </c>
      <c r="B32" s="87"/>
      <c r="C32" s="87"/>
      <c r="D32" s="40" t="s">
        <v>19</v>
      </c>
      <c r="E32" s="14">
        <v>50</v>
      </c>
      <c r="F32" s="41"/>
      <c r="G32" s="42">
        <f>E32*F32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s="39" customFormat="1" ht="16" customHeight="1" x14ac:dyDescent="0.25">
      <c r="A33" s="177" t="s">
        <v>42</v>
      </c>
      <c r="B33" s="177"/>
      <c r="C33" s="177"/>
      <c r="D33" s="177"/>
      <c r="E33" s="177"/>
      <c r="F33" s="177"/>
      <c r="G33" s="177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s="9" customFormat="1" ht="16" customHeight="1" x14ac:dyDescent="0.25">
      <c r="A34" s="143" t="s">
        <v>121</v>
      </c>
      <c r="B34" s="143"/>
      <c r="C34" s="143"/>
      <c r="D34" s="44">
        <v>9780435183158</v>
      </c>
      <c r="E34" s="25">
        <v>53</v>
      </c>
      <c r="F34" s="18"/>
      <c r="G34" s="14">
        <f>E34*F34</f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s="9" customFormat="1" ht="16" customHeight="1" x14ac:dyDescent="0.25">
      <c r="A35" s="143" t="s">
        <v>122</v>
      </c>
      <c r="B35" s="143"/>
      <c r="C35" s="144"/>
      <c r="D35" s="73" t="s">
        <v>24</v>
      </c>
      <c r="E35" s="25">
        <v>53</v>
      </c>
      <c r="F35" s="21"/>
      <c r="G35" s="25">
        <f t="shared" ref="G35:G42" si="1">E35*F35</f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9" customFormat="1" ht="16" customHeight="1" x14ac:dyDescent="0.25">
      <c r="A36" s="115" t="s">
        <v>123</v>
      </c>
      <c r="B36" s="115"/>
      <c r="C36" s="145"/>
      <c r="D36" s="73" t="s">
        <v>25</v>
      </c>
      <c r="E36" s="25">
        <v>58</v>
      </c>
      <c r="F36" s="21"/>
      <c r="G36" s="25">
        <f t="shared" si="1"/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s="9" customFormat="1" ht="16" customHeight="1" x14ac:dyDescent="0.25">
      <c r="A37" s="145" t="s">
        <v>99</v>
      </c>
      <c r="B37" s="172"/>
      <c r="C37" s="173"/>
      <c r="D37" s="73" t="s">
        <v>75</v>
      </c>
      <c r="E37" s="25">
        <v>43</v>
      </c>
      <c r="F37" s="21"/>
      <c r="G37" s="25">
        <f t="shared" si="1"/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s="35" customFormat="1" ht="16" customHeight="1" x14ac:dyDescent="0.25">
      <c r="A38" s="146" t="s">
        <v>124</v>
      </c>
      <c r="B38" s="147"/>
      <c r="C38" s="147"/>
      <c r="D38" s="73" t="s">
        <v>26</v>
      </c>
      <c r="E38" s="25">
        <v>58</v>
      </c>
      <c r="F38" s="74"/>
      <c r="G38" s="25">
        <f t="shared" si="1"/>
        <v>0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 s="35" customFormat="1" ht="16" customHeight="1" x14ac:dyDescent="0.25">
      <c r="A39" s="83" t="s">
        <v>125</v>
      </c>
      <c r="B39" s="84"/>
      <c r="C39" s="84"/>
      <c r="D39" s="73" t="s">
        <v>27</v>
      </c>
      <c r="E39" s="25">
        <v>58</v>
      </c>
      <c r="F39" s="74"/>
      <c r="G39" s="25">
        <f t="shared" si="1"/>
        <v>0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s="35" customFormat="1" ht="16" customHeight="1" x14ac:dyDescent="0.25">
      <c r="A40" s="83" t="s">
        <v>100</v>
      </c>
      <c r="B40" s="84"/>
      <c r="C40" s="84"/>
      <c r="D40" s="73" t="s">
        <v>28</v>
      </c>
      <c r="E40" s="25">
        <v>43</v>
      </c>
      <c r="F40" s="74"/>
      <c r="G40" s="25">
        <f t="shared" si="1"/>
        <v>0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s="9" customFormat="1" ht="16" customHeight="1" x14ac:dyDescent="0.25">
      <c r="A41" s="140" t="s">
        <v>126</v>
      </c>
      <c r="B41" s="141"/>
      <c r="C41" s="142"/>
      <c r="D41" s="76" t="s">
        <v>29</v>
      </c>
      <c r="E41" s="77">
        <v>58</v>
      </c>
      <c r="F41" s="78"/>
      <c r="G41" s="33">
        <f t="shared" ref="G41" si="2">E41*F41</f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s="9" customFormat="1" ht="16" customHeight="1" x14ac:dyDescent="0.25">
      <c r="A42" s="143" t="s">
        <v>101</v>
      </c>
      <c r="B42" s="143"/>
      <c r="C42" s="143"/>
      <c r="D42" s="73" t="s">
        <v>76</v>
      </c>
      <c r="E42" s="25">
        <v>43</v>
      </c>
      <c r="F42" s="74"/>
      <c r="G42" s="75">
        <f t="shared" si="1"/>
        <v>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s="39" customFormat="1" ht="16" customHeight="1" x14ac:dyDescent="0.25">
      <c r="A43" s="100" t="s">
        <v>41</v>
      </c>
      <c r="B43" s="101"/>
      <c r="C43" s="101"/>
      <c r="D43" s="101"/>
      <c r="E43" s="101"/>
      <c r="F43" s="101"/>
      <c r="G43" s="10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 s="9" customFormat="1" ht="16" customHeight="1" x14ac:dyDescent="0.25">
      <c r="A44" s="129" t="s">
        <v>127</v>
      </c>
      <c r="B44" s="130"/>
      <c r="C44" s="131"/>
      <c r="D44" s="24" t="s">
        <v>20</v>
      </c>
      <c r="E44" s="25">
        <v>76</v>
      </c>
      <c r="F44" s="26"/>
      <c r="G44" s="27">
        <f>E44*F44</f>
        <v>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s="9" customFormat="1" ht="16" customHeight="1" x14ac:dyDescent="0.25">
      <c r="A45" s="86" t="s">
        <v>102</v>
      </c>
      <c r="B45" s="87"/>
      <c r="C45" s="88"/>
      <c r="D45" s="45" t="s">
        <v>21</v>
      </c>
      <c r="E45" s="25">
        <v>57</v>
      </c>
      <c r="F45" s="41"/>
      <c r="G45" s="42">
        <f>E45*F45</f>
        <v>0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s="39" customFormat="1" ht="16" customHeight="1" x14ac:dyDescent="0.25">
      <c r="A46" s="100" t="s">
        <v>47</v>
      </c>
      <c r="B46" s="132"/>
      <c r="C46" s="132"/>
      <c r="D46" s="132"/>
      <c r="E46" s="132"/>
      <c r="F46" s="132"/>
      <c r="G46" s="13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 s="9" customFormat="1" ht="16" customHeight="1" x14ac:dyDescent="0.25">
      <c r="A47" s="129" t="s">
        <v>128</v>
      </c>
      <c r="B47" s="130"/>
      <c r="C47" s="131"/>
      <c r="D47" s="24" t="s">
        <v>58</v>
      </c>
      <c r="E47" s="25">
        <v>85.6</v>
      </c>
      <c r="F47" s="26"/>
      <c r="G47" s="42">
        <f t="shared" ref="G47:G48" si="3">E47*F47</f>
        <v>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s="9" customFormat="1" ht="16" customHeight="1" x14ac:dyDescent="0.25">
      <c r="A48" s="134" t="s">
        <v>103</v>
      </c>
      <c r="B48" s="135"/>
      <c r="C48" s="138"/>
      <c r="D48" s="45" t="s">
        <v>59</v>
      </c>
      <c r="E48" s="25">
        <v>77.05</v>
      </c>
      <c r="F48" s="41"/>
      <c r="G48" s="42">
        <f t="shared" si="3"/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2" s="39" customFormat="1" ht="16" customHeight="1" x14ac:dyDescent="0.25">
      <c r="A49" s="100" t="s">
        <v>77</v>
      </c>
      <c r="B49" s="132"/>
      <c r="C49" s="132"/>
      <c r="D49" s="132"/>
      <c r="E49" s="132"/>
      <c r="F49" s="132"/>
      <c r="G49" s="133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22" s="9" customFormat="1" ht="16" customHeight="1" x14ac:dyDescent="0.25">
      <c r="A50" s="129" t="s">
        <v>129</v>
      </c>
      <c r="B50" s="130"/>
      <c r="C50" s="130"/>
      <c r="D50" s="73" t="s">
        <v>22</v>
      </c>
      <c r="E50" s="25">
        <v>28</v>
      </c>
      <c r="F50" s="21"/>
      <c r="G50" s="14">
        <f t="shared" ref="G50:G54" si="4">E50*F50</f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22" s="9" customFormat="1" ht="16" customHeight="1" x14ac:dyDescent="0.25">
      <c r="A51" s="134" t="s">
        <v>104</v>
      </c>
      <c r="B51" s="135"/>
      <c r="C51" s="135"/>
      <c r="D51" s="73" t="s">
        <v>23</v>
      </c>
      <c r="E51" s="25">
        <v>20.5</v>
      </c>
      <c r="F51" s="21"/>
      <c r="G51" s="14">
        <f t="shared" si="4"/>
        <v>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22" s="39" customFormat="1" ht="16" customHeight="1" x14ac:dyDescent="0.25">
      <c r="A52" s="100" t="s">
        <v>85</v>
      </c>
      <c r="B52" s="132"/>
      <c r="C52" s="132"/>
      <c r="D52" s="132"/>
      <c r="E52" s="132"/>
      <c r="F52" s="132"/>
      <c r="G52" s="133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</row>
    <row r="53" spans="1:22" s="9" customFormat="1" ht="16" customHeight="1" x14ac:dyDescent="0.35">
      <c r="A53" s="139" t="s">
        <v>130</v>
      </c>
      <c r="B53" s="139"/>
      <c r="C53" s="139"/>
      <c r="D53" s="73" t="s">
        <v>83</v>
      </c>
      <c r="E53" s="82">
        <v>75.099999999999994</v>
      </c>
      <c r="F53" s="21"/>
      <c r="G53" s="14">
        <f t="shared" si="4"/>
        <v>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22" s="9" customFormat="1" ht="16" customHeight="1" x14ac:dyDescent="0.35">
      <c r="A54" s="139" t="s">
        <v>105</v>
      </c>
      <c r="B54" s="139"/>
      <c r="C54" s="139"/>
      <c r="D54" s="73" t="s">
        <v>84</v>
      </c>
      <c r="E54" s="82">
        <v>66</v>
      </c>
      <c r="F54" s="21"/>
      <c r="G54" s="14">
        <f t="shared" si="4"/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22" s="9" customFormat="1" ht="16" customHeight="1" x14ac:dyDescent="0.25">
      <c r="A55" s="136" t="s">
        <v>9</v>
      </c>
      <c r="B55" s="137"/>
      <c r="C55" s="137"/>
      <c r="D55" s="12" t="s">
        <v>10</v>
      </c>
      <c r="E55" s="12" t="s">
        <v>11</v>
      </c>
      <c r="F55" s="12" t="s">
        <v>12</v>
      </c>
      <c r="G55" s="12" t="s">
        <v>13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s="9" customFormat="1" ht="21.5" customHeight="1" x14ac:dyDescent="0.25">
      <c r="A56" s="121" t="s">
        <v>78</v>
      </c>
      <c r="B56" s="122"/>
      <c r="C56" s="122"/>
      <c r="D56" s="122"/>
      <c r="E56" s="122"/>
      <c r="F56" s="122"/>
      <c r="G56" s="123"/>
      <c r="H56" s="10"/>
      <c r="I56" s="10"/>
      <c r="J56" s="10"/>
      <c r="K56" s="10"/>
    </row>
    <row r="57" spans="1:22" s="9" customFormat="1" ht="16" customHeight="1" x14ac:dyDescent="0.25">
      <c r="A57" s="124" t="s">
        <v>86</v>
      </c>
      <c r="B57" s="124"/>
      <c r="C57" s="124"/>
      <c r="D57" s="124"/>
      <c r="E57" s="124"/>
      <c r="F57" s="124"/>
      <c r="G57" s="124"/>
      <c r="H57" s="10"/>
      <c r="I57" s="10"/>
      <c r="J57" s="10"/>
      <c r="K57" s="10"/>
    </row>
    <row r="58" spans="1:22" s="9" customFormat="1" ht="16" customHeight="1" x14ac:dyDescent="0.35">
      <c r="A58" s="125" t="s">
        <v>131</v>
      </c>
      <c r="B58" s="126"/>
      <c r="C58" s="126"/>
      <c r="D58" s="79">
        <v>9781292427737</v>
      </c>
      <c r="E58" s="82">
        <v>82.5</v>
      </c>
      <c r="F58" s="26"/>
      <c r="G58" s="27">
        <f>E58*F58</f>
        <v>0</v>
      </c>
      <c r="H58" s="10"/>
      <c r="I58" s="10"/>
      <c r="J58" s="10"/>
      <c r="K58" s="10"/>
    </row>
    <row r="59" spans="1:22" s="35" customFormat="1" ht="16" customHeight="1" x14ac:dyDescent="0.35">
      <c r="A59" s="127" t="s">
        <v>106</v>
      </c>
      <c r="B59" s="128"/>
      <c r="C59" s="128"/>
      <c r="D59" s="79">
        <v>9781292427799</v>
      </c>
      <c r="E59" s="82">
        <v>74.25</v>
      </c>
      <c r="F59" s="32"/>
      <c r="G59" s="33">
        <f>E59*F59</f>
        <v>0</v>
      </c>
      <c r="H59" s="68"/>
      <c r="I59" s="68"/>
      <c r="J59" s="68"/>
      <c r="K59" s="68"/>
    </row>
    <row r="60" spans="1:22" s="9" customFormat="1" ht="16" customHeight="1" x14ac:dyDescent="0.35">
      <c r="A60" s="94" t="s">
        <v>132</v>
      </c>
      <c r="B60" s="95"/>
      <c r="C60" s="95"/>
      <c r="D60" s="79">
        <v>9781292427744</v>
      </c>
      <c r="E60" s="82">
        <v>99</v>
      </c>
      <c r="F60" s="41"/>
      <c r="G60" s="42">
        <f t="shared" ref="G60:G71" si="5">E60*F60</f>
        <v>0</v>
      </c>
      <c r="H60" s="10"/>
      <c r="I60" s="10"/>
      <c r="J60" s="10"/>
      <c r="K60" s="10"/>
    </row>
    <row r="61" spans="1:22" s="9" customFormat="1" ht="16" customHeight="1" x14ac:dyDescent="0.35">
      <c r="A61" s="94" t="s">
        <v>107</v>
      </c>
      <c r="B61" s="95"/>
      <c r="C61" s="95"/>
      <c r="D61" s="79">
        <v>9781292427782</v>
      </c>
      <c r="E61" s="82">
        <v>90.75</v>
      </c>
      <c r="F61" s="41"/>
      <c r="G61" s="42">
        <f t="shared" si="5"/>
        <v>0</v>
      </c>
      <c r="H61" s="10"/>
      <c r="I61" s="10"/>
      <c r="J61" s="10"/>
      <c r="K61" s="10"/>
    </row>
    <row r="62" spans="1:22" s="9" customFormat="1" ht="16" customHeight="1" x14ac:dyDescent="0.25">
      <c r="A62" s="89" t="s">
        <v>87</v>
      </c>
      <c r="B62" s="90"/>
      <c r="C62" s="90"/>
      <c r="D62" s="90"/>
      <c r="E62" s="90"/>
      <c r="F62" s="90"/>
      <c r="G62" s="9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22" s="9" customFormat="1" ht="16" customHeight="1" x14ac:dyDescent="0.35">
      <c r="A63" s="119" t="s">
        <v>133</v>
      </c>
      <c r="B63" s="120"/>
      <c r="C63" s="120"/>
      <c r="D63" s="79">
        <v>9781292427690</v>
      </c>
      <c r="E63" s="82">
        <v>82.5</v>
      </c>
      <c r="F63" s="46"/>
      <c r="G63" s="47">
        <f t="shared" ref="G63:G66" si="6">E63*F63</f>
        <v>0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22" s="9" customFormat="1" ht="16" customHeight="1" x14ac:dyDescent="0.35">
      <c r="A64" s="119" t="s">
        <v>108</v>
      </c>
      <c r="B64" s="120"/>
      <c r="C64" s="120"/>
      <c r="D64" s="79" t="s">
        <v>89</v>
      </c>
      <c r="E64" s="82">
        <v>74.25</v>
      </c>
      <c r="F64" s="46"/>
      <c r="G64" s="47">
        <f t="shared" si="6"/>
        <v>0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s="9" customFormat="1" ht="16" customHeight="1" x14ac:dyDescent="0.35">
      <c r="A65" s="92" t="s">
        <v>134</v>
      </c>
      <c r="B65" s="93"/>
      <c r="C65" s="93"/>
      <c r="D65" s="79">
        <v>9781292427720</v>
      </c>
      <c r="E65" s="82">
        <v>99</v>
      </c>
      <c r="F65" s="26"/>
      <c r="G65" s="27">
        <f t="shared" si="6"/>
        <v>0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s="9" customFormat="1" ht="16" customHeight="1" x14ac:dyDescent="0.35">
      <c r="A66" s="94" t="s">
        <v>109</v>
      </c>
      <c r="B66" s="95"/>
      <c r="C66" s="95"/>
      <c r="D66" s="79">
        <v>9781292427805</v>
      </c>
      <c r="E66" s="82">
        <v>90.75</v>
      </c>
      <c r="F66" s="41"/>
      <c r="G66" s="42">
        <f t="shared" si="6"/>
        <v>0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s="9" customFormat="1" ht="16" customHeight="1" x14ac:dyDescent="0.25">
      <c r="A67" s="89" t="s">
        <v>88</v>
      </c>
      <c r="B67" s="90"/>
      <c r="C67" s="90"/>
      <c r="D67" s="90"/>
      <c r="E67" s="90"/>
      <c r="F67" s="90"/>
      <c r="G67" s="91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s="9" customFormat="1" ht="16" customHeight="1" x14ac:dyDescent="0.35">
      <c r="A68" s="92" t="s">
        <v>135</v>
      </c>
      <c r="B68" s="93"/>
      <c r="C68" s="93"/>
      <c r="D68" s="79">
        <v>9781292427713</v>
      </c>
      <c r="E68" s="82">
        <v>82.5</v>
      </c>
      <c r="F68" s="26"/>
      <c r="G68" s="27">
        <f t="shared" si="5"/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9" customFormat="1" ht="16" customHeight="1" x14ac:dyDescent="0.35">
      <c r="A69" s="94" t="s">
        <v>110</v>
      </c>
      <c r="B69" s="95"/>
      <c r="C69" s="95"/>
      <c r="D69" s="79">
        <v>9781292427775</v>
      </c>
      <c r="E69" s="82">
        <v>74.25</v>
      </c>
      <c r="F69" s="41"/>
      <c r="G69" s="42">
        <f t="shared" si="5"/>
        <v>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9" customFormat="1" ht="16" customHeight="1" x14ac:dyDescent="0.35">
      <c r="A70" s="96" t="s">
        <v>136</v>
      </c>
      <c r="B70" s="97"/>
      <c r="C70" s="97"/>
      <c r="D70" s="79" t="s">
        <v>90</v>
      </c>
      <c r="E70" s="82">
        <v>99</v>
      </c>
      <c r="F70" s="15"/>
      <c r="G70" s="28">
        <f t="shared" si="5"/>
        <v>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 s="35" customFormat="1" ht="16" customHeight="1" x14ac:dyDescent="0.35">
      <c r="A71" s="98" t="s">
        <v>111</v>
      </c>
      <c r="B71" s="99"/>
      <c r="C71" s="99"/>
      <c r="D71" s="79">
        <v>9781292427768</v>
      </c>
      <c r="E71" s="82">
        <v>90.75</v>
      </c>
      <c r="F71" s="48"/>
      <c r="G71" s="28">
        <f t="shared" si="5"/>
        <v>0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1:19" s="9" customFormat="1" ht="18" customHeight="1" x14ac:dyDescent="0.25">
      <c r="A72" s="100" t="s">
        <v>79</v>
      </c>
      <c r="B72" s="101"/>
      <c r="C72" s="101"/>
      <c r="D72" s="101"/>
      <c r="E72" s="101"/>
      <c r="F72" s="101"/>
      <c r="G72" s="10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 s="9" customFormat="1" ht="16" customHeight="1" x14ac:dyDescent="0.25">
      <c r="A73" s="115" t="s">
        <v>127</v>
      </c>
      <c r="B73" s="115"/>
      <c r="C73" s="115"/>
      <c r="D73" s="20" t="s">
        <v>20</v>
      </c>
      <c r="E73" s="14">
        <v>76</v>
      </c>
      <c r="F73" s="21"/>
      <c r="G73" s="14">
        <f>E73*F73</f>
        <v>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19" s="9" customFormat="1" ht="16" customHeight="1" x14ac:dyDescent="0.25">
      <c r="A74" s="115" t="s">
        <v>102</v>
      </c>
      <c r="B74" s="115"/>
      <c r="C74" s="115"/>
      <c r="D74" s="20" t="s">
        <v>21</v>
      </c>
      <c r="E74" s="14">
        <v>57</v>
      </c>
      <c r="F74" s="21"/>
      <c r="G74" s="14">
        <f>E74*F74</f>
        <v>0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1:19" s="9" customFormat="1" ht="21" customHeight="1" x14ac:dyDescent="0.25">
      <c r="A75" s="116" t="s">
        <v>80</v>
      </c>
      <c r="B75" s="117"/>
      <c r="C75" s="117"/>
      <c r="D75" s="117"/>
      <c r="E75" s="117"/>
      <c r="F75" s="117"/>
      <c r="G75" s="11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s="50" customFormat="1" ht="16" customHeight="1" x14ac:dyDescent="0.25">
      <c r="A76" s="100" t="s">
        <v>30</v>
      </c>
      <c r="B76" s="101"/>
      <c r="C76" s="101"/>
      <c r="D76" s="101"/>
      <c r="E76" s="101"/>
      <c r="F76" s="101"/>
      <c r="G76" s="102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 s="9" customFormat="1" ht="16" customHeight="1" x14ac:dyDescent="0.25">
      <c r="A77" s="103" t="s">
        <v>138</v>
      </c>
      <c r="B77" s="104"/>
      <c r="C77" s="105"/>
      <c r="D77" s="81">
        <v>9781292267418</v>
      </c>
      <c r="E77" s="14">
        <v>85</v>
      </c>
      <c r="F77" s="52"/>
      <c r="G77" s="16">
        <f>E77*F77</f>
        <v>0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s="9" customFormat="1" ht="16" customHeight="1" x14ac:dyDescent="0.25">
      <c r="A78" s="106" t="s">
        <v>112</v>
      </c>
      <c r="B78" s="107"/>
      <c r="C78" s="108"/>
      <c r="D78" s="72">
        <v>9781292267401</v>
      </c>
      <c r="E78" s="14">
        <v>77</v>
      </c>
      <c r="F78" s="52"/>
      <c r="G78" s="16">
        <f>E78*F78</f>
        <v>0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s="9" customFormat="1" ht="16" customHeight="1" x14ac:dyDescent="0.25">
      <c r="A79" s="109" t="s">
        <v>139</v>
      </c>
      <c r="B79" s="107"/>
      <c r="C79" s="108"/>
      <c r="D79" s="72">
        <v>9780435193454</v>
      </c>
      <c r="E79" s="14">
        <v>85</v>
      </c>
      <c r="F79" s="52"/>
      <c r="G79" s="16">
        <f>E79*F79</f>
        <v>0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s="9" customFormat="1" ht="16" customHeight="1" x14ac:dyDescent="0.25">
      <c r="A80" s="110" t="s">
        <v>113</v>
      </c>
      <c r="B80" s="111"/>
      <c r="C80" s="112"/>
      <c r="D80" s="80">
        <v>9780435193416</v>
      </c>
      <c r="E80" s="14">
        <v>77</v>
      </c>
      <c r="F80" s="52"/>
      <c r="G80" s="23">
        <f>E80*F80</f>
        <v>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s="50" customFormat="1" ht="16" customHeight="1" x14ac:dyDescent="0.25">
      <c r="A81" s="100" t="s">
        <v>31</v>
      </c>
      <c r="B81" s="101"/>
      <c r="C81" s="101"/>
      <c r="D81" s="101"/>
      <c r="E81" s="101"/>
      <c r="F81" s="101"/>
      <c r="G81" s="102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 s="9" customFormat="1" ht="16" customHeight="1" x14ac:dyDescent="0.25">
      <c r="A82" s="103" t="s">
        <v>138</v>
      </c>
      <c r="B82" s="113"/>
      <c r="C82" s="114"/>
      <c r="D82" s="51">
        <v>9780435193423</v>
      </c>
      <c r="E82" s="14">
        <v>93</v>
      </c>
      <c r="F82" s="52"/>
      <c r="G82" s="14">
        <f>E82*F82</f>
        <v>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s="9" customFormat="1" ht="16" customHeight="1" x14ac:dyDescent="0.25">
      <c r="A83" s="109" t="s">
        <v>112</v>
      </c>
      <c r="B83" s="107"/>
      <c r="C83" s="108"/>
      <c r="D83" s="72">
        <v>9780435193430</v>
      </c>
      <c r="E83" s="14">
        <v>85</v>
      </c>
      <c r="F83" s="52"/>
      <c r="G83" s="14">
        <f>E83*F83</f>
        <v>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s="9" customFormat="1" ht="16" customHeight="1" x14ac:dyDescent="0.25">
      <c r="A84" s="109" t="s">
        <v>139</v>
      </c>
      <c r="B84" s="107"/>
      <c r="C84" s="108"/>
      <c r="D84" s="53">
        <v>9780435193447</v>
      </c>
      <c r="E84" s="14">
        <v>93</v>
      </c>
      <c r="F84" s="52"/>
      <c r="G84" s="14">
        <f>E84*F84</f>
        <v>0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s="9" customFormat="1" ht="16" customHeight="1" x14ac:dyDescent="0.25">
      <c r="A85" s="109" t="s">
        <v>113</v>
      </c>
      <c r="B85" s="107"/>
      <c r="C85" s="108"/>
      <c r="D85" s="72">
        <v>9780435193409</v>
      </c>
      <c r="E85" s="14">
        <v>85</v>
      </c>
      <c r="F85" s="52"/>
      <c r="G85" s="14">
        <f>E85*F85</f>
        <v>0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s="9" customFormat="1" ht="16" customHeight="1" x14ac:dyDescent="0.25">
      <c r="A86" s="100" t="s">
        <v>91</v>
      </c>
      <c r="B86" s="101"/>
      <c r="C86" s="101"/>
      <c r="D86" s="101"/>
      <c r="E86" s="101"/>
      <c r="F86" s="101"/>
      <c r="G86" s="10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1:19" s="9" customFormat="1" ht="16" customHeight="1" x14ac:dyDescent="0.25">
      <c r="A87" s="83" t="s">
        <v>114</v>
      </c>
      <c r="B87" s="84"/>
      <c r="C87" s="85"/>
      <c r="D87" s="45" t="s">
        <v>32</v>
      </c>
      <c r="E87" s="25">
        <v>20.5</v>
      </c>
      <c r="F87" s="21"/>
      <c r="G87" s="14">
        <f t="shared" ref="G87:G91" si="7">E87*F87</f>
        <v>0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s="9" customFormat="1" ht="16" customHeight="1" x14ac:dyDescent="0.25">
      <c r="A88" s="83" t="s">
        <v>115</v>
      </c>
      <c r="B88" s="84"/>
      <c r="C88" s="85"/>
      <c r="D88" s="45" t="s">
        <v>33</v>
      </c>
      <c r="E88" s="25">
        <v>20.5</v>
      </c>
      <c r="F88" s="21"/>
      <c r="G88" s="14">
        <f t="shared" si="7"/>
        <v>0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1:19" s="9" customFormat="1" ht="16" customHeight="1" x14ac:dyDescent="0.25">
      <c r="A89" s="83" t="s">
        <v>116</v>
      </c>
      <c r="B89" s="84"/>
      <c r="C89" s="85"/>
      <c r="D89" s="45" t="s">
        <v>34</v>
      </c>
      <c r="E89" s="25">
        <v>20.5</v>
      </c>
      <c r="F89" s="21"/>
      <c r="G89" s="14">
        <f t="shared" si="7"/>
        <v>0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1:19" s="9" customFormat="1" ht="16" customHeight="1" x14ac:dyDescent="0.25">
      <c r="A90" s="86" t="s">
        <v>137</v>
      </c>
      <c r="B90" s="87"/>
      <c r="C90" s="88"/>
      <c r="D90" s="45" t="s">
        <v>22</v>
      </c>
      <c r="E90" s="25">
        <v>28</v>
      </c>
      <c r="F90" s="21"/>
      <c r="G90" s="14">
        <f t="shared" si="7"/>
        <v>0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 s="9" customFormat="1" ht="16" customHeight="1" x14ac:dyDescent="0.25">
      <c r="A91" s="86" t="s">
        <v>117</v>
      </c>
      <c r="B91" s="87"/>
      <c r="C91" s="88"/>
      <c r="D91" s="45" t="s">
        <v>23</v>
      </c>
      <c r="E91" s="25">
        <v>20.5</v>
      </c>
      <c r="F91" s="21"/>
      <c r="G91" s="14">
        <f t="shared" si="7"/>
        <v>0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19" s="9" customFormat="1" ht="16.5" customHeight="1" x14ac:dyDescent="0.25">
      <c r="A92" s="100" t="s">
        <v>70</v>
      </c>
      <c r="B92" s="101"/>
      <c r="C92" s="101"/>
      <c r="D92" s="101"/>
      <c r="E92" s="101"/>
      <c r="F92" s="101"/>
      <c r="G92" s="10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1:19" s="9" customFormat="1" ht="20" customHeight="1" x14ac:dyDescent="0.25">
      <c r="A93" s="148" t="s">
        <v>48</v>
      </c>
      <c r="B93" s="149"/>
      <c r="C93" s="150"/>
      <c r="D93" s="64">
        <v>9781292370606</v>
      </c>
      <c r="E93" s="65">
        <v>26</v>
      </c>
      <c r="F93" s="21"/>
      <c r="G93" s="14">
        <f t="shared" ref="G93:G103" si="8">E93*F93</f>
        <v>0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 s="9" customFormat="1" ht="19" customHeight="1" x14ac:dyDescent="0.25">
      <c r="A94" s="148" t="s">
        <v>49</v>
      </c>
      <c r="B94" s="149"/>
      <c r="C94" s="150"/>
      <c r="D94" s="64">
        <v>9781292370583</v>
      </c>
      <c r="E94" s="65">
        <v>26</v>
      </c>
      <c r="F94" s="21"/>
      <c r="G94" s="14">
        <f t="shared" si="8"/>
        <v>0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1:19" s="9" customFormat="1" ht="16" customHeight="1" x14ac:dyDescent="0.25">
      <c r="A95" s="148" t="s">
        <v>50</v>
      </c>
      <c r="B95" s="149"/>
      <c r="C95" s="150"/>
      <c r="D95" s="64">
        <v>9781292370569</v>
      </c>
      <c r="E95" s="65">
        <v>26</v>
      </c>
      <c r="F95" s="21"/>
      <c r="G95" s="14">
        <f t="shared" si="8"/>
        <v>0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1:19" s="9" customFormat="1" ht="16" customHeight="1" x14ac:dyDescent="0.25">
      <c r="A96" s="148" t="s">
        <v>51</v>
      </c>
      <c r="B96" s="149"/>
      <c r="C96" s="150"/>
      <c r="D96" s="64">
        <v>9781292370545</v>
      </c>
      <c r="E96" s="65">
        <v>26</v>
      </c>
      <c r="F96" s="21"/>
      <c r="G96" s="14">
        <f t="shared" si="8"/>
        <v>0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1:22" s="9" customFormat="1" ht="16" customHeight="1" x14ac:dyDescent="0.25">
      <c r="A97" s="148" t="s">
        <v>52</v>
      </c>
      <c r="B97" s="149"/>
      <c r="C97" s="150"/>
      <c r="D97" s="64">
        <v>9781292370620</v>
      </c>
      <c r="E97" s="65">
        <v>26</v>
      </c>
      <c r="F97" s="21"/>
      <c r="G97" s="14">
        <f t="shared" si="8"/>
        <v>0</v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1:22" s="9" customFormat="1" ht="16" customHeight="1" x14ac:dyDescent="0.25">
      <c r="A98" s="148" t="s">
        <v>53</v>
      </c>
      <c r="B98" s="149"/>
      <c r="C98" s="150"/>
      <c r="D98" s="64">
        <v>9781292370521</v>
      </c>
      <c r="E98" s="65">
        <v>26</v>
      </c>
      <c r="F98" s="21"/>
      <c r="G98" s="14">
        <f t="shared" si="8"/>
        <v>0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22" s="9" customFormat="1" ht="16" customHeight="1" x14ac:dyDescent="0.25">
      <c r="A99" s="148" t="s">
        <v>81</v>
      </c>
      <c r="B99" s="149"/>
      <c r="C99" s="150"/>
      <c r="D99" s="64">
        <v>9781292370644</v>
      </c>
      <c r="E99" s="65">
        <v>34</v>
      </c>
      <c r="F99" s="21"/>
      <c r="G99" s="14">
        <f t="shared" si="8"/>
        <v>0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1:22" s="9" customFormat="1" ht="16" customHeight="1" x14ac:dyDescent="0.25">
      <c r="A100" s="148" t="s">
        <v>54</v>
      </c>
      <c r="B100" s="149"/>
      <c r="C100" s="150"/>
      <c r="D100" s="64">
        <v>9781292370590</v>
      </c>
      <c r="E100" s="65">
        <v>170</v>
      </c>
      <c r="F100" s="21"/>
      <c r="G100" s="14">
        <f t="shared" si="8"/>
        <v>0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1:22" s="9" customFormat="1" ht="16" customHeight="1" x14ac:dyDescent="0.25">
      <c r="A101" s="148" t="s">
        <v>69</v>
      </c>
      <c r="B101" s="149"/>
      <c r="C101" s="150"/>
      <c r="D101" s="64">
        <v>9781292370576</v>
      </c>
      <c r="E101" s="65">
        <v>170</v>
      </c>
      <c r="F101" s="21"/>
      <c r="G101" s="14">
        <f t="shared" si="8"/>
        <v>0</v>
      </c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1:22" s="9" customFormat="1" ht="16" customHeight="1" x14ac:dyDescent="0.25">
      <c r="A102" s="148" t="s">
        <v>55</v>
      </c>
      <c r="B102" s="149"/>
      <c r="C102" s="150"/>
      <c r="D102" s="64">
        <v>9781292370552</v>
      </c>
      <c r="E102" s="65">
        <v>170</v>
      </c>
      <c r="F102" s="21"/>
      <c r="G102" s="14">
        <f t="shared" si="8"/>
        <v>0</v>
      </c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22" s="9" customFormat="1" ht="16" customHeight="1" x14ac:dyDescent="0.25">
      <c r="A103" s="148" t="s">
        <v>56</v>
      </c>
      <c r="B103" s="149"/>
      <c r="C103" s="150"/>
      <c r="D103" s="64">
        <v>9781292370637</v>
      </c>
      <c r="E103" s="65">
        <v>170</v>
      </c>
      <c r="F103" s="21"/>
      <c r="G103" s="14">
        <f t="shared" si="8"/>
        <v>0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22" s="11" customFormat="1" ht="16" customHeight="1" x14ac:dyDescent="0.25">
      <c r="A104" s="148" t="s">
        <v>57</v>
      </c>
      <c r="B104" s="149"/>
      <c r="C104" s="150"/>
      <c r="D104" s="64">
        <v>9781292370538</v>
      </c>
      <c r="E104" s="65">
        <v>170</v>
      </c>
      <c r="F104" s="21"/>
      <c r="G104" s="14">
        <f t="shared" ref="G104:G105" si="9">E104*F104</f>
        <v>0</v>
      </c>
    </row>
    <row r="105" spans="1:22" s="11" customFormat="1" ht="16" customHeight="1" x14ac:dyDescent="0.25">
      <c r="A105" s="151" t="s">
        <v>82</v>
      </c>
      <c r="B105" s="152"/>
      <c r="C105" s="153"/>
      <c r="D105" s="64">
        <v>9781292370651</v>
      </c>
      <c r="E105" s="65">
        <v>170</v>
      </c>
      <c r="F105" s="21"/>
      <c r="G105" s="14">
        <f t="shared" si="9"/>
        <v>0</v>
      </c>
    </row>
    <row r="106" spans="1:22" ht="13.65" customHeight="1" x14ac:dyDescent="0.25">
      <c r="A106" s="8"/>
      <c r="B106" s="8"/>
      <c r="C106" s="8"/>
      <c r="D106" s="54"/>
      <c r="E106" s="55"/>
      <c r="F106" s="69" t="s">
        <v>65</v>
      </c>
      <c r="G106" s="56">
        <f>SUM(G15:G105)</f>
        <v>0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3.65" customHeight="1" x14ac:dyDescent="0.25">
      <c r="A107" s="8"/>
      <c r="B107" s="8"/>
      <c r="C107" s="8"/>
      <c r="D107" s="57"/>
      <c r="E107" s="57"/>
      <c r="F107" s="70" t="s">
        <v>66</v>
      </c>
      <c r="G107" s="58">
        <f>G106*0.05</f>
        <v>0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25">
      <c r="A108" s="8"/>
      <c r="B108" s="8"/>
      <c r="C108" s="8"/>
      <c r="D108" s="59"/>
      <c r="E108" s="59"/>
      <c r="F108" s="70" t="s">
        <v>67</v>
      </c>
      <c r="G108" s="58">
        <f>G106*0.07</f>
        <v>0</v>
      </c>
    </row>
    <row r="109" spans="1:22" x14ac:dyDescent="0.25">
      <c r="A109" s="8"/>
      <c r="B109" s="8"/>
      <c r="C109" s="8"/>
      <c r="D109" s="60"/>
      <c r="E109" s="60"/>
      <c r="F109" s="69" t="s">
        <v>68</v>
      </c>
      <c r="G109" s="58">
        <f>G106+G107+G108</f>
        <v>0</v>
      </c>
    </row>
    <row r="110" spans="1:22" ht="11" customHeight="1" x14ac:dyDescent="0.25">
      <c r="A110" s="4"/>
      <c r="B110" s="4"/>
      <c r="C110" s="4"/>
      <c r="D110" s="5"/>
      <c r="E110" s="5"/>
      <c r="F110" s="5"/>
      <c r="G110" s="2"/>
    </row>
    <row r="111" spans="1:22" x14ac:dyDescent="0.25">
      <c r="A111" s="4"/>
      <c r="B111" s="4"/>
      <c r="C111" s="4"/>
      <c r="D111" s="6"/>
      <c r="E111" s="7"/>
      <c r="F111" s="4"/>
      <c r="G111" s="63" t="s">
        <v>64</v>
      </c>
    </row>
    <row r="112" spans="1:22" x14ac:dyDescent="0.25">
      <c r="A112" s="4"/>
      <c r="B112" s="4"/>
      <c r="C112" s="4"/>
      <c r="D112" s="6"/>
      <c r="E112" s="7"/>
      <c r="F112" s="4"/>
      <c r="G112" s="63" t="s">
        <v>43</v>
      </c>
    </row>
    <row r="113" spans="1:7" x14ac:dyDescent="0.25">
      <c r="A113" s="4"/>
      <c r="B113" s="4"/>
      <c r="C113" s="4"/>
      <c r="D113" s="6"/>
      <c r="E113" s="7"/>
      <c r="F113" s="4"/>
      <c r="G113" s="63" t="s">
        <v>15</v>
      </c>
    </row>
    <row r="114" spans="1:7" ht="13" x14ac:dyDescent="0.3">
      <c r="A114" s="4"/>
      <c r="B114" s="4"/>
      <c r="C114" s="4"/>
      <c r="D114" s="6"/>
      <c r="E114" s="7"/>
      <c r="F114" s="4"/>
      <c r="G114" s="1"/>
    </row>
  </sheetData>
  <mergeCells count="112">
    <mergeCell ref="A1:G1"/>
    <mergeCell ref="A20:C20"/>
    <mergeCell ref="A37:C37"/>
    <mergeCell ref="A42:C42"/>
    <mergeCell ref="A49:G49"/>
    <mergeCell ref="A50:C50"/>
    <mergeCell ref="A72:G72"/>
    <mergeCell ref="A13:G13"/>
    <mergeCell ref="A24:C24"/>
    <mergeCell ref="A25:G25"/>
    <mergeCell ref="A33:G33"/>
    <mergeCell ref="A2:G2"/>
    <mergeCell ref="A3:G3"/>
    <mergeCell ref="A4:G4"/>
    <mergeCell ref="A5:G5"/>
    <mergeCell ref="A6:B6"/>
    <mergeCell ref="C6:G6"/>
    <mergeCell ref="A10:B10"/>
    <mergeCell ref="C10:G10"/>
    <mergeCell ref="A11:B11"/>
    <mergeCell ref="C11:G11"/>
    <mergeCell ref="A28:C28"/>
    <mergeCell ref="A29:G29"/>
    <mergeCell ref="A30:G3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92:G92"/>
    <mergeCell ref="A104:C104"/>
    <mergeCell ref="A105:C105"/>
    <mergeCell ref="A7:B7"/>
    <mergeCell ref="C7:G7"/>
    <mergeCell ref="A8:B8"/>
    <mergeCell ref="C8:G8"/>
    <mergeCell ref="A9:B9"/>
    <mergeCell ref="C9:G9"/>
    <mergeCell ref="A18:G18"/>
    <mergeCell ref="A19:C19"/>
    <mergeCell ref="A21:G21"/>
    <mergeCell ref="A22:G22"/>
    <mergeCell ref="A14:C14"/>
    <mergeCell ref="A15:G15"/>
    <mergeCell ref="A16:C16"/>
    <mergeCell ref="A17:C17"/>
    <mergeCell ref="A12:B12"/>
    <mergeCell ref="C12:G12"/>
    <mergeCell ref="A26:C26"/>
    <mergeCell ref="A27:G27"/>
    <mergeCell ref="A23:C23"/>
    <mergeCell ref="A31:C31"/>
    <mergeCell ref="A32:C32"/>
    <mergeCell ref="A39:C39"/>
    <mergeCell ref="A40:C40"/>
    <mergeCell ref="A41:C41"/>
    <mergeCell ref="A43:G43"/>
    <mergeCell ref="A34:C34"/>
    <mergeCell ref="A35:C35"/>
    <mergeCell ref="A36:C36"/>
    <mergeCell ref="A38:C38"/>
    <mergeCell ref="A44:C44"/>
    <mergeCell ref="A45:C45"/>
    <mergeCell ref="A46:G46"/>
    <mergeCell ref="A51:C51"/>
    <mergeCell ref="A55:C55"/>
    <mergeCell ref="A47:C47"/>
    <mergeCell ref="A48:C48"/>
    <mergeCell ref="A52:G52"/>
    <mergeCell ref="A53:C53"/>
    <mergeCell ref="A54:C54"/>
    <mergeCell ref="A62:G62"/>
    <mergeCell ref="A63:C63"/>
    <mergeCell ref="A64:C64"/>
    <mergeCell ref="A65:C65"/>
    <mergeCell ref="A66:C66"/>
    <mergeCell ref="A56:G56"/>
    <mergeCell ref="A57:G57"/>
    <mergeCell ref="A58:C58"/>
    <mergeCell ref="A59:C59"/>
    <mergeCell ref="A60:C60"/>
    <mergeCell ref="A61:C61"/>
    <mergeCell ref="A89:C89"/>
    <mergeCell ref="A90:C90"/>
    <mergeCell ref="A91:C91"/>
    <mergeCell ref="A87:C87"/>
    <mergeCell ref="A88:C88"/>
    <mergeCell ref="A67:G67"/>
    <mergeCell ref="A68:C68"/>
    <mergeCell ref="A69:C69"/>
    <mergeCell ref="A70:C70"/>
    <mergeCell ref="A71:C71"/>
    <mergeCell ref="A86:G86"/>
    <mergeCell ref="A77:C77"/>
    <mergeCell ref="A78:C78"/>
    <mergeCell ref="A79:C79"/>
    <mergeCell ref="A80:C80"/>
    <mergeCell ref="A81:G81"/>
    <mergeCell ref="A82:C82"/>
    <mergeCell ref="A73:C73"/>
    <mergeCell ref="A74:C74"/>
    <mergeCell ref="A75:G75"/>
    <mergeCell ref="A76:G76"/>
    <mergeCell ref="A83:C83"/>
    <mergeCell ref="A84:C84"/>
    <mergeCell ref="A85:C85"/>
  </mergeCells>
  <hyperlinks>
    <hyperlink ref="A2:G2" r:id="rId1" display="International Baccalaureate Resources" xr:uid="{55A0BB2C-9B62-4364-AABF-5AB08AAD9530}"/>
  </hyperlinks>
  <pageMargins left="0.7" right="0.7" top="0.75" bottom="0.75" header="0.3" footer="0.3"/>
  <pageSetup scale="72" fitToHeight="0" orientation="portrait" r:id="rId2"/>
  <rowBreaks count="1" manualBreakCount="1">
    <brk id="54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5" ma:contentTypeDescription="Create a new document." ma:contentTypeScope="" ma:versionID="c5691b4191879acfa72c86b20c31351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8683aa72a531af21a98f0f3df4c32881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3A584-05DD-456E-ABC1-B24679D8CD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43BA4-AD76-4557-B7EA-B02A19258AC8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A68F929F-C4C6-46B1-9E46-FD69C5A35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IB</vt:lpstr>
      <vt:lpstr>IB!Print_Area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2021-08-31T20:42:11Z</cp:lastPrinted>
  <dcterms:created xsi:type="dcterms:W3CDTF">2017-01-19T14:33:31Z</dcterms:created>
  <dcterms:modified xsi:type="dcterms:W3CDTF">2023-09-22T15:16:32Z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