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/>
  <mc:AlternateContent xmlns:mc="http://schemas.openxmlformats.org/markup-compatibility/2006">
    <mc:Choice Requires="x15">
      <x15ac:absPath xmlns:x15ac="http://schemas.microsoft.com/office/spreadsheetml/2010/11/ac" url="C:\Users\Louise\Desktop\Desktop\Freelance_Work\Pearson\Mathology_9\Batch_5\Unit_1_Fin_Lit\Lesson_1\Edited\"/>
    </mc:Choice>
  </mc:AlternateContent>
  <xr:revisionPtr revIDLastSave="0" documentId="13_ncr:1_{804DC138-82C1-490E-9427-491472F97A74}" xr6:coauthVersionLast="47" xr6:coauthVersionMax="47" xr10:uidLastSave="{00000000-0000-0000-0000-000000000000}"/>
  <bookViews>
    <workbookView xWindow="-110" yWindow="-110" windowWidth="19420" windowHeight="11620" xr2:uid="{8B951D20-82FB-47DF-B077-A079BCD8664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H13" i="1"/>
  <c r="D9" i="1"/>
  <c r="H9" i="1"/>
  <c r="D14" i="1" l="1"/>
  <c r="D15" i="1" s="1"/>
  <c r="H14" i="1"/>
  <c r="H15" i="1" s="1"/>
  <c r="D16" i="1" l="1"/>
  <c r="D17" i="1" s="1"/>
  <c r="H16" i="1"/>
  <c r="H17" i="1" s="1"/>
</calcChain>
</file>

<file path=xl/sharedStrings.xml><?xml version="1.0" encoding="utf-8"?>
<sst xmlns="http://schemas.openxmlformats.org/spreadsheetml/2006/main" count="27" uniqueCount="14">
  <si>
    <t xml:space="preserve">Loan Calculator Spreadsheet </t>
  </si>
  <si>
    <t>LOAN CALCULATOR</t>
  </si>
  <si>
    <t>Summary Information</t>
  </si>
  <si>
    <t>Purchase Price $</t>
  </si>
  <si>
    <t>Down Payment $</t>
  </si>
  <si>
    <t>Principal $</t>
  </si>
  <si>
    <t>Annual Interest Rate</t>
  </si>
  <si>
    <t>Loan Duration (in years)</t>
  </si>
  <si>
    <t>Number of Payments per Year</t>
  </si>
  <si>
    <t>Total Number of Payments</t>
  </si>
  <si>
    <t>Payment per Period $</t>
  </si>
  <si>
    <t>Sum of Payments $</t>
  </si>
  <si>
    <t>Interest Cost $</t>
  </si>
  <si>
    <t>Total Costs (Loan + Interest + Down Payment)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</si>
</sst>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8" formatCode="&quot;$&quot;#,##0.00;[Red]\-&quot;$&quot;#,##0.00"/>
  </numFmts>
  <fonts count="3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0" xfId="0" applyFont="1" applyFill="1"/>
    <xf numFmtId="0" fontId="1" fillId="0" borderId="1" xfId="0" applyFont="1" applyBorder="1"/>
    <xf numFmtId="8" fontId="1" fillId="0" borderId="1" xfId="0" applyNumberFormat="1" applyFont="1" applyBorder="1"/>
    <xf numFmtId="0" fontId="1" fillId="0" borderId="0" xfId="0" applyFont="1"/>
    <xf numFmtId="0" fontId="1" fillId="0" borderId="3" xfId="0" applyFont="1" applyBorder="1"/>
    <xf numFmtId="0" fontId="1" fillId="2" borderId="2" xfId="0" applyFont="1" applyFill="1" applyBorder="1"/>
    <xf numFmtId="3" fontId="1" fillId="2" borderId="4" xfId="0" applyNumberFormat="1" applyFont="1" applyFill="1" applyBorder="1"/>
    <xf numFmtId="6" fontId="1" fillId="4" borderId="3" xfId="0" applyNumberFormat="1" applyFont="1" applyFill="1" applyBorder="1" applyProtection="1">
      <protection locked="0"/>
    </xf>
    <xf numFmtId="10" fontId="1" fillId="4" borderId="1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5" borderId="1" xfId="0" applyFont="1" applyFill="1" applyBorder="1"/>
    <xf numFmtId="6" fontId="1" fillId="5" borderId="3" xfId="0" applyNumberFormat="1" applyFont="1" applyFill="1" applyBorder="1"/>
    <xf numFmtId="0" fontId="1" fillId="0" borderId="2" xfId="0" applyFont="1" applyBorder="1"/>
    <xf numFmtId="3" fontId="1" fillId="2" borderId="1" xfId="0" applyNumberFormat="1" applyFont="1" applyFill="1" applyBorder="1"/>
    <xf numFmtId="0" fontId="1" fillId="2" borderId="1" xfId="0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B78FB-90DC-4F52-B902-386645DF8BE3}">
  <dimension ref="A1:J19"/>
  <sheetViews>
    <sheetView tabSelected="1" workbookViewId="0">
      <selection activeCell="D1" sqref="D1"/>
    </sheetView>
  </sheetViews>
  <sheetFormatPr defaultColWidth="8.7109375" defaultRowHeight="18.600000000000001"/>
  <cols>
    <col min="1" max="2" width="3" style="4" customWidth="1"/>
    <col min="3" max="3" width="49.5703125" style="4" customWidth="1"/>
    <col min="4" max="4" width="16" style="4" customWidth="1"/>
    <col min="5" max="6" width="3" style="4" customWidth="1"/>
    <col min="7" max="7" width="49.5703125" style="4" customWidth="1"/>
    <col min="8" max="8" width="16" style="4" customWidth="1"/>
    <col min="9" max="10" width="3" style="4" customWidth="1"/>
    <col min="11" max="16384" width="8.7109375" style="4"/>
  </cols>
  <sheetData>
    <row r="1" spans="1:10" ht="20.45">
      <c r="A1" s="16" t="s">
        <v>0</v>
      </c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1"/>
      <c r="B4" s="1"/>
      <c r="C4" s="14" t="s">
        <v>1</v>
      </c>
      <c r="D4" s="1"/>
      <c r="E4" s="1"/>
      <c r="F4" s="1"/>
      <c r="G4" s="15" t="s">
        <v>1</v>
      </c>
      <c r="H4" s="1"/>
      <c r="I4" s="1"/>
      <c r="J4" s="1"/>
    </row>
    <row r="5" spans="1:10" ht="9" customHeigh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6" t="s">
        <v>2</v>
      </c>
      <c r="D6" s="7"/>
      <c r="E6" s="1"/>
      <c r="F6" s="1"/>
      <c r="G6" s="6" t="s">
        <v>2</v>
      </c>
      <c r="H6" s="7"/>
      <c r="I6" s="1"/>
      <c r="J6" s="1"/>
    </row>
    <row r="7" spans="1:10">
      <c r="A7" s="1"/>
      <c r="B7" s="1"/>
      <c r="C7" s="5" t="s">
        <v>3</v>
      </c>
      <c r="D7" s="8">
        <v>250000</v>
      </c>
      <c r="E7" s="1"/>
      <c r="F7" s="1"/>
      <c r="G7" s="5" t="s">
        <v>3</v>
      </c>
      <c r="H7" s="8">
        <v>50000</v>
      </c>
      <c r="I7" s="1"/>
      <c r="J7" s="1"/>
    </row>
    <row r="8" spans="1:10">
      <c r="A8" s="1"/>
      <c r="B8" s="1"/>
      <c r="C8" s="5" t="s">
        <v>4</v>
      </c>
      <c r="D8" s="8">
        <v>0</v>
      </c>
      <c r="E8" s="1"/>
      <c r="F8" s="1"/>
      <c r="G8" s="5" t="s">
        <v>4</v>
      </c>
      <c r="H8" s="8">
        <v>0</v>
      </c>
      <c r="I8" s="1"/>
      <c r="J8" s="1"/>
    </row>
    <row r="9" spans="1:10">
      <c r="A9" s="1"/>
      <c r="B9" s="1"/>
      <c r="C9" s="5" t="s">
        <v>5</v>
      </c>
      <c r="D9" s="12">
        <f>(D7-D8)</f>
        <v>250000</v>
      </c>
      <c r="E9" s="1"/>
      <c r="F9" s="1"/>
      <c r="G9" s="5" t="s">
        <v>5</v>
      </c>
      <c r="H9" s="12">
        <f>(H7-H8)</f>
        <v>50000</v>
      </c>
      <c r="I9" s="1"/>
      <c r="J9" s="1"/>
    </row>
    <row r="10" spans="1:10">
      <c r="A10" s="1"/>
      <c r="B10" s="1"/>
      <c r="C10" s="2" t="s">
        <v>6</v>
      </c>
      <c r="D10" s="9">
        <v>5.7000000000000002E-2</v>
      </c>
      <c r="E10" s="1"/>
      <c r="F10" s="1"/>
      <c r="G10" s="2" t="s">
        <v>6</v>
      </c>
      <c r="H10" s="9">
        <v>5.5E-2</v>
      </c>
      <c r="I10" s="1"/>
      <c r="J10" s="1"/>
    </row>
    <row r="11" spans="1:10">
      <c r="A11" s="1"/>
      <c r="B11" s="1"/>
      <c r="C11" s="2" t="s">
        <v>7</v>
      </c>
      <c r="D11" s="10">
        <v>20</v>
      </c>
      <c r="E11" s="1"/>
      <c r="F11" s="1"/>
      <c r="G11" s="2" t="s">
        <v>7</v>
      </c>
      <c r="H11" s="10">
        <v>2</v>
      </c>
      <c r="I11" s="1"/>
      <c r="J11" s="1"/>
    </row>
    <row r="12" spans="1:10">
      <c r="A12" s="1"/>
      <c r="B12" s="1"/>
      <c r="C12" s="2" t="s">
        <v>8</v>
      </c>
      <c r="D12" s="10">
        <v>1</v>
      </c>
      <c r="E12" s="1"/>
      <c r="F12" s="1"/>
      <c r="G12" s="2" t="s">
        <v>8</v>
      </c>
      <c r="H12" s="10">
        <v>12</v>
      </c>
      <c r="I12" s="1"/>
      <c r="J12" s="1"/>
    </row>
    <row r="13" spans="1:10">
      <c r="A13" s="1"/>
      <c r="B13" s="1"/>
      <c r="C13" s="2" t="s">
        <v>9</v>
      </c>
      <c r="D13" s="11">
        <f>(D11*D12)</f>
        <v>20</v>
      </c>
      <c r="E13" s="1"/>
      <c r="F13" s="1"/>
      <c r="G13" s="2" t="s">
        <v>9</v>
      </c>
      <c r="H13" s="11">
        <f>(H11*H12)</f>
        <v>24</v>
      </c>
      <c r="I13" s="1"/>
      <c r="J13" s="1"/>
    </row>
    <row r="14" spans="1:10">
      <c r="A14" s="1"/>
      <c r="B14" s="1"/>
      <c r="C14" s="2" t="s">
        <v>10</v>
      </c>
      <c r="D14" s="3">
        <f>PMT(D10/D12,D13,D9,0)</f>
        <v>-21268.326606420163</v>
      </c>
      <c r="E14" s="1"/>
      <c r="F14" s="1"/>
      <c r="G14" s="2" t="s">
        <v>10</v>
      </c>
      <c r="H14" s="3">
        <f>PMT(H10/H12,H13,H9,D8)</f>
        <v>-2204.7828079068304</v>
      </c>
      <c r="I14" s="1"/>
      <c r="J14" s="1"/>
    </row>
    <row r="15" spans="1:10">
      <c r="A15" s="1"/>
      <c r="B15" s="1"/>
      <c r="C15" s="2" t="s">
        <v>11</v>
      </c>
      <c r="D15" s="3">
        <f>-1*(D14*D13)</f>
        <v>425366.53212840325</v>
      </c>
      <c r="E15" s="1"/>
      <c r="F15" s="1"/>
      <c r="G15" s="2" t="s">
        <v>11</v>
      </c>
      <c r="H15" s="3">
        <f>-1*(H14*H13)</f>
        <v>52914.787389763929</v>
      </c>
      <c r="I15" s="1"/>
      <c r="J15" s="1"/>
    </row>
    <row r="16" spans="1:10">
      <c r="A16" s="1"/>
      <c r="B16" s="1"/>
      <c r="C16" s="2" t="s">
        <v>12</v>
      </c>
      <c r="D16" s="3">
        <f>(D15-D9)</f>
        <v>175366.53212840325</v>
      </c>
      <c r="E16" s="1"/>
      <c r="F16" s="1"/>
      <c r="G16" s="2" t="s">
        <v>12</v>
      </c>
      <c r="H16" s="3">
        <f>(H15-H9)</f>
        <v>2914.7873897639292</v>
      </c>
      <c r="I16" s="1"/>
      <c r="J16" s="1"/>
    </row>
    <row r="17" spans="1:10">
      <c r="A17" s="1"/>
      <c r="B17" s="1"/>
      <c r="C17" s="13" t="s">
        <v>13</v>
      </c>
      <c r="D17" s="3">
        <f>(D8+D9+D16)</f>
        <v>425366.53212840325</v>
      </c>
      <c r="E17" s="1"/>
      <c r="F17" s="1"/>
      <c r="G17" s="2" t="s">
        <v>13</v>
      </c>
      <c r="H17" s="3">
        <f>+(H8+H9+H16)</f>
        <v>52914.787389763929</v>
      </c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sheetProtection selectLockedCell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174AEC77613F4FB0CBA449B8226DB0" ma:contentTypeVersion="19" ma:contentTypeDescription="Create a new document." ma:contentTypeScope="" ma:versionID="e8a2ed7bf58d501df2c0e178fad0bf12">
  <xsd:schema xmlns:xsd="http://www.w3.org/2001/XMLSchema" xmlns:xs="http://www.w3.org/2001/XMLSchema" xmlns:p="http://schemas.microsoft.com/office/2006/metadata/properties" xmlns:ns2="5b0f50b6-adfd-47a7-8878-c1f6e51ad881" xmlns:ns3="0fb63a51-de1c-4769-a9fe-c494734959cf" targetNamespace="http://schemas.microsoft.com/office/2006/metadata/properties" ma:root="true" ma:fieldsID="dd811edb4ec17490f1ed3c7c216e5ea5" ns2:_="" ns3:_="">
    <xsd:import namespace="5b0f50b6-adfd-47a7-8878-c1f6e51ad881"/>
    <xsd:import namespace="0fb63a51-de1c-4769-a9fe-c494734959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thumbnail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0f50b6-adfd-47a7-8878-c1f6e51ad8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thumbnail" ma:index="21" nillable="true" ma:displayName="thumbnail" ma:format="Thumbnail" ma:internalName="thumbnail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63a51-de1c-4769-a9fe-c494734959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5a17bfa-608e-4be8-bb15-db69d3d265ea}" ma:internalName="TaxCatchAll" ma:showField="CatchAllData" ma:web="0fb63a51-de1c-4769-a9fe-c494734959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nail xmlns="5b0f50b6-adfd-47a7-8878-c1f6e51ad881" xsi:nil="true"/>
    <TaxCatchAll xmlns="0fb63a51-de1c-4769-a9fe-c494734959cf" xsi:nil="true"/>
    <lcf76f155ced4ddcb4097134ff3c332f xmlns="5b0f50b6-adfd-47a7-8878-c1f6e51ad8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265861D-B2AF-4E09-A1F1-B7E9F42DA7CB}"/>
</file>

<file path=customXml/itemProps2.xml><?xml version="1.0" encoding="utf-8"?>
<ds:datastoreItem xmlns:ds="http://schemas.openxmlformats.org/officeDocument/2006/customXml" ds:itemID="{436E36B6-C11E-426A-890C-94F1729C2DB7}"/>
</file>

<file path=customXml/itemProps3.xml><?xml version="1.0" encoding="utf-8"?>
<ds:datastoreItem xmlns:ds="http://schemas.openxmlformats.org/officeDocument/2006/customXml" ds:itemID="{0208F746-A324-4D55-B3C9-311920A2A4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District School Board of Niagara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Chubb, Mark</dc:creator>
  <cp:keywords/>
  <dc:description/>
  <cp:lastModifiedBy>Bertha Lee</cp:lastModifiedBy>
  <cp:revision/>
  <dcterms:created xsi:type="dcterms:W3CDTF">2024-06-04T17:50:21Z</dcterms:created>
  <dcterms:modified xsi:type="dcterms:W3CDTF">2025-03-07T19:48:55Z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0x01010035174AEC77613F4FB0CBA449B8226DB0</vt:lpwstr>
  </property>
  <property fmtid="{D5CDD505-2E9C-101B-9397-08002B2CF9AE}" pid="3" name="MediaServiceImageTags">
    <vt:lpwstr/>
  </property>
</Properties>
</file>