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78E31FAE-3629-4731-8D7B-A80526B8297E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Science-Regional" sheetId="1" r:id="rId1"/>
  </sheets>
  <definedNames>
    <definedName name="_xlnm.Print_Area" localSheetId="0">'Science-Regional'!$A$1:$H$121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7" i="1" l="1"/>
  <c r="H17" i="1" s="1"/>
  <c r="F23" i="1" l="1"/>
  <c r="H23" i="1" s="1"/>
  <c r="F95" i="1"/>
  <c r="F96" i="1"/>
  <c r="F98" i="1"/>
  <c r="F99" i="1"/>
  <c r="F101" i="1"/>
  <c r="F102" i="1"/>
  <c r="F104" i="1"/>
  <c r="F105" i="1"/>
  <c r="F107" i="1"/>
  <c r="F108" i="1"/>
  <c r="F110" i="1"/>
  <c r="F111" i="1"/>
  <c r="F113" i="1"/>
  <c r="F50" i="1"/>
  <c r="F51" i="1"/>
  <c r="F53" i="1"/>
  <c r="F54" i="1"/>
  <c r="F56" i="1"/>
  <c r="F57" i="1"/>
  <c r="F59" i="1"/>
  <c r="F60" i="1"/>
  <c r="F62" i="1"/>
  <c r="F63" i="1"/>
  <c r="F65" i="1"/>
  <c r="F66" i="1"/>
  <c r="F68" i="1"/>
  <c r="H113" i="1" l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96" i="1" l="1"/>
  <c r="H95" i="1"/>
  <c r="H94" i="1"/>
  <c r="F93" i="1"/>
  <c r="H93" i="1" s="1"/>
  <c r="F48" i="1"/>
  <c r="H48" i="1" s="1"/>
  <c r="G69" i="1" s="1"/>
  <c r="F16" i="1"/>
  <c r="H16" i="1" s="1"/>
  <c r="F19" i="1"/>
  <c r="H19" i="1" s="1"/>
  <c r="F20" i="1"/>
  <c r="H20" i="1" s="1"/>
  <c r="F22" i="1"/>
  <c r="H22" i="1" s="1"/>
  <c r="G114" i="1" l="1"/>
  <c r="G115" i="1" s="1"/>
  <c r="G24" i="1"/>
  <c r="G70" i="1"/>
  <c r="G71" i="1" l="1"/>
  <c r="G72" i="1" s="1"/>
  <c r="G116" i="1"/>
  <c r="G117" i="1" s="1"/>
  <c r="G25" i="1"/>
  <c r="G26" i="1"/>
  <c r="G27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<sst xmlns="http://schemas.openxmlformats.org/spreadsheetml/2006/main" count="193" uniqueCount="66">
  <si>
    <t>Alberta Science</t>
  </si>
  <si>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</si>
  <si>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</si>
  <si>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</si>
  <si>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</si>
  <si>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</si>
  <si>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</si>
  <si>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</si>
  <si>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</si>
  <si>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</si>
  <si>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</si>
  <si>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>Science: Science in Action</t>
  </si>
  <si>
    <t>ISBN</t>
  </si>
  <si>
    <t>Net Price</t>
  </si>
  <si>
    <t>Discount</t>
  </si>
  <si>
    <t>Special Price</t>
  </si>
  <si>
    <t>QTY</t>
  </si>
  <si>
    <t>TOTAL</t>
  </si>
  <si>
    <t>Science in Action Grade 7</t>
  </si>
  <si>
    <t>Science in Action 7 - Student Text (Revised Edition)</t>
  </si>
  <si>
    <t>Teacher Resource Package print and CD-ROM</t>
  </si>
  <si>
    <t>Science in Action Grade 8</t>
  </si>
  <si>
    <t>Science in Action 8 - Student Text (Revised Edition)</t>
  </si>
  <si>
    <t>Science in Action Grade 9</t>
  </si>
  <si>
    <t>Science in Action 9 - Student Text (Revised Edition)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</si>
  <si>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</si>
  <si>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</si>
  <si>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Manitoba Science</t>
  </si>
  <si>
    <t>Pearson Science for Manitoba</t>
  </si>
  <si>
    <t>PEARSON SCIENCE 3-9</t>
  </si>
  <si>
    <t>Grade 3</t>
  </si>
  <si>
    <t>Student Edition</t>
  </si>
  <si>
    <t>9780133126051</t>
  </si>
  <si>
    <t>9780133120127</t>
  </si>
  <si>
    <t>Grade 4</t>
  </si>
  <si>
    <t>9780133126068</t>
  </si>
  <si>
    <t>9780133120134</t>
  </si>
  <si>
    <t>Grade 5</t>
  </si>
  <si>
    <t>9780133126075</t>
  </si>
  <si>
    <t>9780133120141</t>
  </si>
  <si>
    <t>Grade 6</t>
  </si>
  <si>
    <t>Teacher's Resource Kit w/overview</t>
  </si>
  <si>
    <t>Grade 7</t>
  </si>
  <si>
    <t>Teacher's Resource Kit w/overview (Manitoba Edition)</t>
  </si>
  <si>
    <t>Grade 8</t>
  </si>
  <si>
    <t>Grade 9</t>
  </si>
  <si>
    <t>Saskatchewan Science</t>
  </si>
  <si>
    <t>Student Edition (Manitoba Edition)</t>
  </si>
  <si>
    <t>9780133765298</t>
  </si>
  <si>
    <t>9780133765328</t>
  </si>
  <si>
    <t>9780133765366</t>
  </si>
  <si>
    <t>NA</t>
  </si>
  <si>
    <t xml:space="preserve">Teacher's Resource Kit w/overview </t>
  </si>
  <si>
    <t>Minimum shipping charges apply, depending on your location. Prices subject to change.</t>
  </si>
  <si>
    <t>School Division ● Email: school_inquiries@pearsoned.com ● Tel: 1-800-361-6128 ● www.pearsoncanadaschool.com</t>
  </si>
  <si>
    <t>Order Sub Total</t>
  </si>
  <si>
    <t>G.S.T.  (5%)</t>
  </si>
  <si>
    <t>Shipping (7%)</t>
  </si>
  <si>
    <t>Estimated Final Total</t>
  </si>
  <si>
    <t>Student Edition 1 Year Multiple Access Codes for School Purchase (per student)</t>
  </si>
  <si>
    <t>eText (1-year per student access)</t>
  </si>
  <si>
    <t>eText (1-year per student access) (Manitoba Edition)</t>
  </si>
  <si>
    <t>Student Edition 1 Year Multiple Access Codes for School Purchase  (per student)</t>
  </si>
  <si>
    <t>Teacher's Resource Kit w/overview (Digital content included)</t>
  </si>
  <si>
    <t>2026-2027 New School Order Form</t>
  </si>
  <si>
    <t>Teacher Resource Grade 7 (Printed Pages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</si>
</sst>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&quot;$&quot;* #,##0.00_);_(&quot;$&quot;* \(#,##0.00\);_(&quot;$&quot;* &quot;&quot;??_);_(@_)"/>
    <numFmt numFmtId="166" formatCode="0000000000"/>
    <numFmt numFmtId="167" formatCode="&quot;$&quot;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Plus Jakarta Sans"/>
    </font>
    <font>
      <b/>
      <sz val="24"/>
      <name val="Plus Jakarta Sans"/>
    </font>
    <font>
      <b/>
      <sz val="18"/>
      <name val="Plus Jakarta Sans"/>
    </font>
    <font>
      <sz val="8"/>
      <name val="Plus Jakarta Sans"/>
    </font>
    <font>
      <b/>
      <sz val="9"/>
      <name val="Plus Jakarta Sans"/>
    </font>
    <font>
      <sz val="9"/>
      <name val="Plus Jakarta Sans"/>
    </font>
    <font>
      <b/>
      <sz val="9"/>
      <color rgb="FF000000"/>
      <name val="Plus Jakarta Sans"/>
    </font>
    <font>
      <sz val="9"/>
      <color theme="1"/>
      <name val="Plus Jakarta Sans"/>
    </font>
    <font>
      <u/>
      <sz val="9"/>
      <color theme="10"/>
      <name val="Plus Jakarta Sans"/>
    </font>
    <font>
      <sz val="9"/>
      <color rgb="FF000000"/>
      <name val="Plus Jakarta Sans"/>
    </font>
    <font>
      <sz val="10"/>
      <name val="Plus Jakarta Sans"/>
    </font>
    <font>
      <sz val="11"/>
      <color theme="1"/>
      <name val="Plus Jakarta Sans"/>
    </font>
    <font>
      <sz val="11"/>
      <name val="Plus Jakarta Sans"/>
    </font>
    <font>
      <sz val="8"/>
      <color rgb="FF000000"/>
      <name val="Plus Jakarta Sans"/>
    </font>
    <font>
      <b/>
      <sz val="10"/>
      <name val="Plus Jakarta Sans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DECF6"/>
        <bgColor indexed="64"/>
      </patternFill>
    </fill>
    <fill>
      <patternFill patternType="solid">
        <fgColor rgb="FFEDECF6"/>
        <bgColor rgb="FFC0C0C0"/>
      </patternFill>
    </fill>
    <fill>
      <patternFill patternType="solid">
        <fgColor rgb="FFC1BFFF"/>
        <bgColor rgb="FF808080"/>
      </patternFill>
    </fill>
    <fill>
      <patternFill patternType="solid">
        <fgColor rgb="FFC1BFFF"/>
        <bgColor rgb="FFC0C0C0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 diagonalUp="1"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6" fillId="0" borderId="0"/>
  </cellStyleXfs>
  <cellXfs count="1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left" vertical="center"/>
    </xf>
    <xf numFmtId="1" fontId="16" fillId="0" borderId="2" xfId="0" applyNumberFormat="1" applyFont="1" applyBorder="1" applyAlignment="1">
      <alignment horizontal="center" vertical="center"/>
    </xf>
    <xf numFmtId="164" fontId="16" fillId="0" borderId="26" xfId="0" applyNumberFormat="1" applyFont="1" applyBorder="1" applyAlignment="1">
      <alignment vertical="center"/>
    </xf>
    <xf numFmtId="9" fontId="16" fillId="0" borderId="2" xfId="0" applyNumberFormat="1" applyFont="1" applyBorder="1" applyAlignment="1">
      <alignment horizontal="center" vertical="center"/>
    </xf>
    <xf numFmtId="164" fontId="16" fillId="0" borderId="2" xfId="0" applyNumberFormat="1" applyFont="1" applyBorder="1" applyAlignment="1">
      <alignment vertical="center"/>
    </xf>
    <xf numFmtId="165" fontId="16" fillId="0" borderId="14" xfId="0" applyNumberFormat="1" applyFont="1" applyBorder="1" applyAlignment="1">
      <alignment vertical="center"/>
    </xf>
    <xf numFmtId="0" fontId="16" fillId="0" borderId="15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" fontId="15" fillId="0" borderId="0" xfId="6" applyNumberFormat="1" applyFont="1" applyAlignment="1">
      <alignment horizontal="right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1" fontId="16" fillId="0" borderId="0" xfId="6" applyNumberFormat="1" applyFont="1" applyAlignment="1">
      <alignment horizontal="right"/>
    </xf>
    <xf numFmtId="0" fontId="19" fillId="0" borderId="0" xfId="2" applyFont="1" applyBorder="1" applyAlignment="1">
      <alignment horizontal="center" vertical="center" wrapText="1"/>
    </xf>
    <xf numFmtId="0" fontId="19" fillId="0" borderId="0" xfId="2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166" fontId="21" fillId="0" borderId="0" xfId="0" applyNumberFormat="1" applyFont="1" applyAlignment="1">
      <alignment horizontal="center"/>
    </xf>
    <xf numFmtId="167" fontId="21" fillId="0" borderId="0" xfId="0" applyNumberFormat="1" applyFont="1" applyAlignment="1">
      <alignment horizontal="center"/>
    </xf>
    <xf numFmtId="0" fontId="24" fillId="0" borderId="0" xfId="3" applyFont="1" applyAlignment="1">
      <alignment horizontal="right" vertical="top" readingOrder="1"/>
    </xf>
    <xf numFmtId="166" fontId="25" fillId="0" borderId="0" xfId="0" applyNumberFormat="1" applyFont="1" applyAlignment="1">
      <alignment horizontal="left"/>
    </xf>
    <xf numFmtId="1" fontId="11" fillId="0" borderId="0" xfId="0" applyNumberFormat="1" applyFont="1" applyAlignment="1">
      <alignment horizontal="center" vertical="center"/>
    </xf>
    <xf numFmtId="164" fontId="11" fillId="0" borderId="0" xfId="1" applyFont="1" applyAlignment="1">
      <alignment vertical="center"/>
    </xf>
    <xf numFmtId="0" fontId="16" fillId="0" borderId="25" xfId="0" applyFont="1" applyBorder="1" applyAlignment="1">
      <alignment vertical="center"/>
    </xf>
    <xf numFmtId="49" fontId="16" fillId="0" borderId="2" xfId="0" applyNumberFormat="1" applyFont="1" applyBorder="1" applyAlignment="1">
      <alignment horizontal="center" vertical="center" wrapText="1"/>
    </xf>
    <xf numFmtId="165" fontId="16" fillId="0" borderId="26" xfId="0" applyNumberFormat="1" applyFont="1" applyBorder="1" applyAlignment="1">
      <alignment vertical="center"/>
    </xf>
    <xf numFmtId="0" fontId="16" fillId="0" borderId="25" xfId="0" applyFont="1" applyBorder="1" applyAlignment="1">
      <alignment vertical="center" wrapText="1"/>
    </xf>
    <xf numFmtId="165" fontId="16" fillId="0" borderId="2" xfId="0" applyNumberFormat="1" applyFont="1" applyBorder="1" applyAlignment="1">
      <alignment vertical="center"/>
    </xf>
    <xf numFmtId="9" fontId="16" fillId="0" borderId="23" xfId="0" applyNumberFormat="1" applyFont="1" applyBorder="1" applyAlignment="1">
      <alignment horizontal="center" vertical="center"/>
    </xf>
    <xf numFmtId="1" fontId="16" fillId="2" borderId="2" xfId="0" applyNumberFormat="1" applyFont="1" applyFill="1" applyBorder="1" applyAlignment="1">
      <alignment horizontal="center" vertical="center"/>
    </xf>
    <xf numFmtId="0" fontId="16" fillId="0" borderId="32" xfId="0" applyFont="1" applyBorder="1" applyAlignment="1">
      <alignment vertical="center"/>
    </xf>
    <xf numFmtId="1" fontId="16" fillId="0" borderId="2" xfId="0" applyNumberFormat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wrapText="1"/>
    </xf>
    <xf numFmtId="0" fontId="20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0" fontId="16" fillId="0" borderId="2" xfId="0" applyFont="1" applyBorder="1" applyAlignment="1">
      <alignment vertical="center"/>
    </xf>
    <xf numFmtId="165" fontId="16" fillId="0" borderId="36" xfId="0" applyNumberFormat="1" applyFont="1" applyBorder="1" applyAlignment="1">
      <alignment vertical="center"/>
    </xf>
    <xf numFmtId="1" fontId="16" fillId="0" borderId="21" xfId="0" applyNumberFormat="1" applyFont="1" applyBorder="1" applyAlignment="1">
      <alignment horizontal="center" vertical="center"/>
    </xf>
    <xf numFmtId="165" fontId="16" fillId="0" borderId="22" xfId="0" applyNumberFormat="1" applyFont="1" applyBorder="1" applyAlignment="1">
      <alignment vertical="center"/>
    </xf>
    <xf numFmtId="1" fontId="16" fillId="0" borderId="23" xfId="0" applyNumberFormat="1" applyFont="1" applyBorder="1" applyAlignment="1">
      <alignment horizontal="center" vertical="center"/>
    </xf>
    <xf numFmtId="165" fontId="16" fillId="0" borderId="24" xfId="0" applyNumberFormat="1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16" fillId="0" borderId="10" xfId="0" applyFont="1" applyBorder="1" applyAlignment="1">
      <alignment vertical="center"/>
    </xf>
    <xf numFmtId="1" fontId="16" fillId="0" borderId="10" xfId="0" applyNumberFormat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165" fontId="16" fillId="0" borderId="15" xfId="0" applyNumberFormat="1" applyFont="1" applyBorder="1" applyAlignment="1">
      <alignment horizontal="center" vertical="center"/>
    </xf>
    <xf numFmtId="165" fontId="16" fillId="0" borderId="14" xfId="0" applyNumberFormat="1" applyFont="1" applyBorder="1" applyAlignment="1">
      <alignment horizontal="center" vertical="center"/>
    </xf>
    <xf numFmtId="165" fontId="16" fillId="0" borderId="16" xfId="0" applyNumberFormat="1" applyFont="1" applyBorder="1" applyAlignment="1">
      <alignment horizontal="center" vertical="center"/>
    </xf>
    <xf numFmtId="165" fontId="16" fillId="0" borderId="17" xfId="0" applyNumberFormat="1" applyFont="1" applyBorder="1" applyAlignment="1">
      <alignment horizontal="center" vertical="center"/>
    </xf>
    <xf numFmtId="0" fontId="22" fillId="0" borderId="0" xfId="0" applyFont="1" applyAlignment="1">
      <alignment horizontal="right" vertical="center"/>
    </xf>
    <xf numFmtId="165" fontId="16" fillId="0" borderId="9" xfId="0" applyNumberFormat="1" applyFont="1" applyBorder="1" applyAlignment="1">
      <alignment horizontal="center" vertical="center"/>
    </xf>
    <xf numFmtId="165" fontId="16" fillId="0" borderId="1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164" fontId="16" fillId="0" borderId="25" xfId="0" applyNumberFormat="1" applyFont="1" applyBorder="1" applyAlignment="1">
      <alignment vertical="center"/>
    </xf>
    <xf numFmtId="165" fontId="16" fillId="0" borderId="2" xfId="0" applyNumberFormat="1" applyFont="1" applyBorder="1" applyAlignment="1">
      <alignment horizontal="center" vertical="center"/>
    </xf>
    <xf numFmtId="0" fontId="17" fillId="3" borderId="15" xfId="0" applyFont="1" applyFill="1" applyBorder="1" applyAlignment="1">
      <alignment horizontal="left" vertical="center"/>
    </xf>
    <xf numFmtId="0" fontId="17" fillId="3" borderId="2" xfId="0" applyFont="1" applyFill="1" applyBorder="1" applyAlignment="1">
      <alignment horizontal="left" vertical="center"/>
    </xf>
    <xf numFmtId="0" fontId="17" fillId="3" borderId="14" xfId="0" applyFont="1" applyFill="1" applyBorder="1" applyAlignment="1">
      <alignment horizontal="left" vertical="center"/>
    </xf>
    <xf numFmtId="0" fontId="17" fillId="3" borderId="9" xfId="0" applyFont="1" applyFill="1" applyBorder="1" applyAlignment="1">
      <alignment horizontal="left" vertical="center"/>
    </xf>
    <xf numFmtId="0" fontId="17" fillId="3" borderId="10" xfId="0" applyFont="1" applyFill="1" applyBorder="1" applyAlignment="1">
      <alignment horizontal="left" vertical="center"/>
    </xf>
    <xf numFmtId="0" fontId="17" fillId="3" borderId="11" xfId="0" applyFont="1" applyFill="1" applyBorder="1" applyAlignment="1">
      <alignment horizontal="left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left" vertical="center"/>
    </xf>
    <xf numFmtId="0" fontId="15" fillId="5" borderId="6" xfId="0" applyFont="1" applyFill="1" applyBorder="1" applyAlignment="1">
      <alignment horizontal="left" vertical="center"/>
    </xf>
    <xf numFmtId="0" fontId="15" fillId="5" borderId="7" xfId="0" applyFont="1" applyFill="1" applyBorder="1" applyAlignment="1">
      <alignment horizontal="left" vertical="center"/>
    </xf>
    <xf numFmtId="0" fontId="15" fillId="5" borderId="7" xfId="0" applyFont="1" applyFill="1" applyBorder="1" applyAlignment="1">
      <alignment horizontal="center" vertical="center"/>
    </xf>
    <xf numFmtId="4" fontId="15" fillId="5" borderId="7" xfId="0" applyNumberFormat="1" applyFont="1" applyFill="1" applyBorder="1" applyAlignment="1">
      <alignment horizontal="center" vertical="center" wrapText="1"/>
    </xf>
    <xf numFmtId="4" fontId="15" fillId="5" borderId="7" xfId="0" applyNumberFormat="1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left" vertical="center"/>
    </xf>
    <xf numFmtId="0" fontId="15" fillId="5" borderId="19" xfId="0" applyFont="1" applyFill="1" applyBorder="1" applyAlignment="1">
      <alignment horizontal="left" vertical="center"/>
    </xf>
    <xf numFmtId="0" fontId="15" fillId="5" borderId="19" xfId="0" applyFont="1" applyFill="1" applyBorder="1" applyAlignment="1">
      <alignment horizontal="center" vertical="center"/>
    </xf>
    <xf numFmtId="4" fontId="15" fillId="5" borderId="19" xfId="0" applyNumberFormat="1" applyFont="1" applyFill="1" applyBorder="1" applyAlignment="1">
      <alignment horizontal="center" vertical="center" wrapText="1"/>
    </xf>
    <xf numFmtId="4" fontId="15" fillId="5" borderId="19" xfId="0" applyNumberFormat="1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4" fontId="15" fillId="5" borderId="35" xfId="0" applyNumberFormat="1" applyFont="1" applyFill="1" applyBorder="1" applyAlignment="1">
      <alignment horizontal="center" vertical="center" wrapText="1"/>
    </xf>
    <xf numFmtId="4" fontId="15" fillId="5" borderId="35" xfId="0" applyNumberFormat="1" applyFont="1" applyFill="1" applyBorder="1" applyAlignment="1">
      <alignment horizontal="center" vertical="center"/>
    </xf>
  </cellXfs>
  <cellStyles count="7">
    <cellStyle name="Currency" xfId="1" builtinId="4"/>
    <cellStyle name="Hyperlink" xfId="2" builtinId="8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3 2" xfId="6" xr:uid="{44348C9B-C6ED-43C0-A04F-6ACF89DFDB8F}"/>
  </cellStyles>
  <dxfs count="0"/>
  <tableStyles count="0" defaultTableStyle="TableStyleMedium9" defaultPivotStyle="PivotStyleMedium4"/>
  <colors>
    <mruColors>
      <color rgb="FFC1BFFF"/>
      <color rgb="FFEDEC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earsoncanadaschool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176644</xdr:colOff>
      <xdr:row>23</xdr:row>
      <xdr:rowOff>103909</xdr:rowOff>
    </xdr:from>
    <xdr:to>
      <xdr:col>1</xdr:col>
      <xdr:colOff>3054349</xdr:colOff>
      <xdr:row>28</xdr:row>
      <xdr:rowOff>120966</xdr:rowOff>
    </xdr:to>
    <xdr:sp macro="" textlink="">
      <xdr:nvSpPr>
        <xdr:cNvPr id="22" name="TextBox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9780DF-24AA-4AAD-A71A-BFE72E80F5F3}"/>
            </a:ext>
          </a:extLst>
        </xdr:cNvPr>
        <xdr:cNvSpPr txBox="1"/>
      </xdr:nvSpPr>
      <xdr:spPr>
        <a:xfrm>
          <a:off x="176644" y="6726959"/>
          <a:ext cx="4623955" cy="1014007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Arial"/>
              <a:cs typeface="Arial"/>
            </a:rPr>
            <a:t>To</a:t>
          </a:r>
          <a:r>
            <a:rPr lang="en-US" sz="900" i="1" baseline="0">
              <a:latin typeface="Arial"/>
              <a:cs typeface="Arial"/>
            </a:rPr>
            <a:t> order or for </a:t>
          </a:r>
          <a:r>
            <a:rPr lang="en-US" sz="900" i="1">
              <a:latin typeface="Arial"/>
              <a:cs typeface="Arial"/>
            </a:rPr>
            <a:t>more information:</a:t>
          </a:r>
          <a:r>
            <a:rPr lang="en-US" sz="900" i="1" baseline="0">
              <a:latin typeface="Arial"/>
              <a:cs typeface="Arial"/>
            </a:rPr>
            <a:t> </a:t>
          </a:r>
        </a:p>
        <a:p>
          <a:pPr algn="ctr"/>
          <a:endParaRPr lang="en-US" sz="1100" b="1" i="1" baseline="0">
            <a:latin typeface="Arial"/>
            <a:cs typeface="Arial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Arial"/>
              <a:cs typeface="Arial"/>
            </a:rPr>
            <a:t>www.pearsoncanadaschool.com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Customer Service: 1(800) 361-6128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school_inquiries@pearsoned.com</a:t>
          </a:r>
        </a:p>
        <a:p>
          <a:endParaRPr lang="en-US" sz="1100"/>
        </a:p>
      </xdr:txBody>
    </xdr:sp>
    <xdr:clientData/>
  </xdr:twoCellAnchor>
  <xdr:twoCellAnchor>
    <xdr:from>
      <xdr:col>0</xdr:col>
      <xdr:colOff>166254</xdr:colOff>
      <xdr:row>113</xdr:row>
      <xdr:rowOff>72736</xdr:rowOff>
    </xdr:from>
    <xdr:to>
      <xdr:col>1</xdr:col>
      <xdr:colOff>1816100</xdr:colOff>
      <xdr:row>118</xdr:row>
      <xdr:rowOff>0</xdr:rowOff>
    </xdr:to>
    <xdr:sp macro="" textlink="">
      <xdr:nvSpPr>
        <xdr:cNvPr id="27" name="TextBox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BF5544-0B68-4E19-80BE-10D5548CEA1D}"/>
            </a:ext>
          </a:extLst>
        </xdr:cNvPr>
        <xdr:cNvSpPr txBox="1"/>
      </xdr:nvSpPr>
      <xdr:spPr>
        <a:xfrm>
          <a:off x="166254" y="32921286"/>
          <a:ext cx="3396096" cy="1045180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Arial"/>
              <a:cs typeface="Arial"/>
            </a:rPr>
            <a:t>To</a:t>
          </a:r>
          <a:r>
            <a:rPr lang="en-US" sz="900" i="1" baseline="0">
              <a:latin typeface="Arial"/>
              <a:cs typeface="Arial"/>
            </a:rPr>
            <a:t> order or for </a:t>
          </a:r>
          <a:r>
            <a:rPr lang="en-US" sz="900" i="1">
              <a:latin typeface="Arial"/>
              <a:cs typeface="Arial"/>
            </a:rPr>
            <a:t>more information:</a:t>
          </a:r>
          <a:r>
            <a:rPr lang="en-US" sz="900" i="1" baseline="0">
              <a:latin typeface="Arial"/>
              <a:cs typeface="Arial"/>
            </a:rPr>
            <a:t> </a:t>
          </a:r>
        </a:p>
        <a:p>
          <a:pPr algn="ctr"/>
          <a:endParaRPr lang="en-US" sz="1100" b="1" i="1" baseline="0">
            <a:latin typeface="Arial"/>
            <a:cs typeface="Arial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Arial"/>
              <a:cs typeface="Arial"/>
            </a:rPr>
            <a:t>www.pearsoncanadaschool.com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Customer Service: 1(800) 361-6128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school_inquiries@pearsoned.com</a:t>
          </a:r>
        </a:p>
        <a:p>
          <a:endParaRPr lang="en-US" sz="1100"/>
        </a:p>
      </xdr:txBody>
    </xdr:sp>
    <xdr:clientData/>
  </xdr:twoCellAnchor>
  <xdr:twoCellAnchor>
    <xdr:from>
      <xdr:col>0</xdr:col>
      <xdr:colOff>187036</xdr:colOff>
      <xdr:row>68</xdr:row>
      <xdr:rowOff>93519</xdr:rowOff>
    </xdr:from>
    <xdr:to>
      <xdr:col>1</xdr:col>
      <xdr:colOff>2476500</xdr:colOff>
      <xdr:row>73</xdr:row>
      <xdr:rowOff>141748</xdr:rowOff>
    </xdr:to>
    <xdr:sp macro="" textlink="">
      <xdr:nvSpPr>
        <xdr:cNvPr id="42" name="TextBox 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1E3BAE-DC24-4313-863E-8383E01FFCC8}"/>
            </a:ext>
          </a:extLst>
        </xdr:cNvPr>
        <xdr:cNvSpPr txBox="1"/>
      </xdr:nvSpPr>
      <xdr:spPr>
        <a:xfrm>
          <a:off x="187036" y="18679969"/>
          <a:ext cx="4035714" cy="1045179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Arial"/>
              <a:cs typeface="Arial"/>
            </a:rPr>
            <a:t>To</a:t>
          </a:r>
          <a:r>
            <a:rPr lang="en-US" sz="900" i="1" baseline="0">
              <a:latin typeface="Arial"/>
              <a:cs typeface="Arial"/>
            </a:rPr>
            <a:t> order or for </a:t>
          </a:r>
          <a:r>
            <a:rPr lang="en-US" sz="900" i="1">
              <a:latin typeface="Arial"/>
              <a:cs typeface="Arial"/>
            </a:rPr>
            <a:t>more information:</a:t>
          </a:r>
          <a:r>
            <a:rPr lang="en-US" sz="900" i="1" baseline="0">
              <a:latin typeface="Arial"/>
              <a:cs typeface="Arial"/>
            </a:rPr>
            <a:t> </a:t>
          </a:r>
        </a:p>
        <a:p>
          <a:pPr algn="ctr"/>
          <a:endParaRPr lang="en-US" sz="1100" b="1" i="1" baseline="0">
            <a:latin typeface="Arial"/>
            <a:cs typeface="Arial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Arial"/>
              <a:cs typeface="Arial"/>
            </a:rPr>
            <a:t>www.pearsoncanadaschool.com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Customer Service: 1(800) 361-6128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school_inquiries@pearsoned.com</a:t>
          </a:r>
        </a:p>
        <a:p>
          <a:endParaRPr lang="en-US" sz="11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3"/>
  <sheetViews>
    <sheetView tabSelected="1" zoomScaleNormal="100" zoomScaleSheetLayoutView="67" workbookViewId="0">
      <selection activeCell="A14" sqref="A14:B14"/>
    </sheetView>
  </sheetViews>
  <sheetFormatPr defaultColWidth="8.90625" defaultRowHeight="20" x14ac:dyDescent="0.7"/>
  <cols>
    <col min="1" max="1" width="25" style="11" customWidth="1"/>
    <col min="2" max="2" width="47.1796875" style="11" customWidth="1"/>
    <col min="3" max="3" width="17.90625" style="12" customWidth="1"/>
    <col min="4" max="4" width="11.90625" style="11" customWidth="1"/>
    <col min="5" max="5" width="11.90625" style="13" customWidth="1"/>
    <col min="6" max="6" width="16" style="14" customWidth="1"/>
    <col min="7" max="7" width="8.453125" style="14" customWidth="1"/>
    <col min="8" max="8" width="13.6328125" style="14" customWidth="1"/>
    <col min="9" max="16384" width="8.90625" style="3"/>
  </cols>
  <sheetData>
    <row r="1" spans="1:23" ht="47.25" customHeight="1" x14ac:dyDescent="0.25">
      <c r="A1" s="79" t="e" vm="1">
        <v>#VALUE!</v>
      </c>
      <c r="B1" s="79"/>
      <c r="C1" s="79"/>
      <c r="D1" s="79"/>
      <c r="E1" s="79"/>
      <c r="F1" s="79"/>
      <c r="G1" s="79"/>
      <c r="H1" s="79"/>
    </row>
    <row r="2" spans="1:23" s="2" customFormat="1" ht="47" x14ac:dyDescent="0.35">
      <c r="A2" s="67" t="s">
        <v>0</v>
      </c>
      <c r="B2" s="67"/>
      <c r="C2" s="67"/>
      <c r="D2" s="67"/>
      <c r="E2" s="67"/>
      <c r="F2" s="67"/>
      <c r="G2" s="67"/>
      <c r="H2" s="6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2" customFormat="1" ht="25.5" customHeight="1" x14ac:dyDescent="0.35">
      <c r="A3" s="68" t="s">
        <v>64</v>
      </c>
      <c r="B3" s="68"/>
      <c r="C3" s="68"/>
      <c r="D3" s="68"/>
      <c r="E3" s="68"/>
      <c r="F3" s="68"/>
      <c r="G3" s="68"/>
      <c r="H3" s="6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2" customFormat="1" ht="36" x14ac:dyDescent="0.35">
      <c r="A4" s="15"/>
      <c r="B4" s="15"/>
      <c r="C4" s="15"/>
      <c r="D4" s="15"/>
      <c r="E4" s="15"/>
      <c r="F4" s="15"/>
      <c r="G4" s="15"/>
      <c r="H4" s="1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s="2" customFormat="1" ht="16.5" x14ac:dyDescent="0.35">
      <c r="A5" s="69" t="s">
        <v>54</v>
      </c>
      <c r="B5" s="69"/>
      <c r="C5" s="69"/>
      <c r="D5" s="69"/>
      <c r="E5" s="69"/>
      <c r="F5" s="69"/>
      <c r="G5" s="69"/>
      <c r="H5" s="6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s="7" customFormat="1" ht="16" customHeight="1" x14ac:dyDescent="0.35">
      <c r="A6" s="80" t="s">
        <v>1</v>
      </c>
      <c r="B6" s="80"/>
      <c r="C6" s="80"/>
      <c r="D6" s="80"/>
      <c r="E6" s="80"/>
      <c r="F6" s="80"/>
      <c r="G6" s="80"/>
      <c r="H6" s="80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s="7" customFormat="1" ht="16" customHeight="1" x14ac:dyDescent="0.35">
      <c r="A7" s="99" t="s">
        <v>2</v>
      </c>
      <c r="B7" s="99"/>
      <c r="C7" s="99" t="s">
        <v>3</v>
      </c>
      <c r="D7" s="99"/>
      <c r="E7" s="99"/>
      <c r="F7" s="99"/>
      <c r="G7" s="99"/>
      <c r="H7" s="99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s="7" customFormat="1" ht="16" customHeight="1" x14ac:dyDescent="0.35">
      <c r="A8" s="70" t="s">
        <v>4</v>
      </c>
      <c r="B8" s="70"/>
      <c r="C8" s="70" t="s">
        <v>5</v>
      </c>
      <c r="D8" s="70"/>
      <c r="E8" s="70"/>
      <c r="F8" s="70"/>
      <c r="G8" s="70"/>
      <c r="H8" s="70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s="7" customFormat="1" ht="16" customHeight="1" x14ac:dyDescent="0.35">
      <c r="A9" s="70" t="s">
        <v>6</v>
      </c>
      <c r="B9" s="70"/>
      <c r="C9" s="70" t="s">
        <v>6</v>
      </c>
      <c r="D9" s="70"/>
      <c r="E9" s="70"/>
      <c r="F9" s="70"/>
      <c r="G9" s="70"/>
      <c r="H9" s="70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s="7" customFormat="1" ht="16" customHeight="1" x14ac:dyDescent="0.35">
      <c r="A10" s="70" t="s">
        <v>7</v>
      </c>
      <c r="B10" s="70"/>
      <c r="C10" s="70" t="s">
        <v>7</v>
      </c>
      <c r="D10" s="70"/>
      <c r="E10" s="70"/>
      <c r="F10" s="70"/>
      <c r="G10" s="70"/>
      <c r="H10" s="70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s="7" customFormat="1" ht="16" customHeight="1" x14ac:dyDescent="0.35">
      <c r="A11" s="70" t="s">
        <v>8</v>
      </c>
      <c r="B11" s="70"/>
      <c r="C11" s="70" t="s">
        <v>8</v>
      </c>
      <c r="D11" s="70"/>
      <c r="E11" s="70"/>
      <c r="F11" s="70"/>
      <c r="G11" s="70"/>
      <c r="H11" s="70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s="7" customFormat="1" ht="16" customHeight="1" x14ac:dyDescent="0.35">
      <c r="A12" s="70" t="s">
        <v>9</v>
      </c>
      <c r="B12" s="70"/>
      <c r="C12" s="70" t="s">
        <v>9</v>
      </c>
      <c r="D12" s="70"/>
      <c r="E12" s="70"/>
      <c r="F12" s="70"/>
      <c r="G12" s="70"/>
      <c r="H12" s="70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s="7" customFormat="1" ht="16" customHeight="1" thickBot="1" x14ac:dyDescent="0.4">
      <c r="A13" s="81" t="s">
        <v>10</v>
      </c>
      <c r="B13" s="81"/>
      <c r="C13" s="81" t="s">
        <v>10</v>
      </c>
      <c r="D13" s="81"/>
      <c r="E13" s="81"/>
      <c r="F13" s="81"/>
      <c r="G13" s="81"/>
      <c r="H13" s="8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s="10" customFormat="1" ht="16" customHeight="1" thickBot="1" x14ac:dyDescent="0.4">
      <c r="A14" s="100" t="s">
        <v>11</v>
      </c>
      <c r="B14" s="101"/>
      <c r="C14" s="102" t="s">
        <v>12</v>
      </c>
      <c r="D14" s="103" t="s">
        <v>13</v>
      </c>
      <c r="E14" s="103" t="s">
        <v>14</v>
      </c>
      <c r="F14" s="104" t="s">
        <v>15</v>
      </c>
      <c r="G14" s="104" t="s">
        <v>16</v>
      </c>
      <c r="H14" s="105" t="s">
        <v>17</v>
      </c>
    </row>
    <row r="15" spans="1:23" s="10" customFormat="1" ht="16" customHeight="1" x14ac:dyDescent="0.35">
      <c r="A15" s="87" t="s">
        <v>18</v>
      </c>
      <c r="B15" s="88"/>
      <c r="C15" s="88"/>
      <c r="D15" s="88"/>
      <c r="E15" s="88"/>
      <c r="F15" s="88"/>
      <c r="G15" s="88"/>
      <c r="H15" s="89"/>
    </row>
    <row r="16" spans="1:23" s="10" customFormat="1" ht="16" customHeight="1" x14ac:dyDescent="0.35">
      <c r="A16" s="71" t="s">
        <v>19</v>
      </c>
      <c r="B16" s="66"/>
      <c r="C16" s="17">
        <v>9780133134445</v>
      </c>
      <c r="D16" s="18">
        <v>162</v>
      </c>
      <c r="E16" s="19">
        <v>0.1</v>
      </c>
      <c r="F16" s="20">
        <f>D16-(D16*E16)</f>
        <v>145.80000000000001</v>
      </c>
      <c r="G16" s="17"/>
      <c r="H16" s="21">
        <f>F16*G16</f>
        <v>0</v>
      </c>
    </row>
    <row r="17" spans="1:23" s="10" customFormat="1" ht="16" customHeight="1" x14ac:dyDescent="0.35">
      <c r="A17" s="22" t="s">
        <v>65</v>
      </c>
      <c r="B17" s="16"/>
      <c r="C17" s="17">
        <v>9780201707571</v>
      </c>
      <c r="D17" s="18">
        <v>369.25</v>
      </c>
      <c r="E17" s="19">
        <v>0.1</v>
      </c>
      <c r="F17" s="20">
        <f>D17-(D17*E17)</f>
        <v>332.32499999999999</v>
      </c>
      <c r="G17" s="17"/>
      <c r="H17" s="21">
        <f>F17*G17</f>
        <v>0</v>
      </c>
    </row>
    <row r="18" spans="1:23" s="10" customFormat="1" ht="16" customHeight="1" x14ac:dyDescent="0.35">
      <c r="A18" s="84" t="s">
        <v>21</v>
      </c>
      <c r="B18" s="85"/>
      <c r="C18" s="85"/>
      <c r="D18" s="85"/>
      <c r="E18" s="85"/>
      <c r="F18" s="85"/>
      <c r="G18" s="85"/>
      <c r="H18" s="86"/>
    </row>
    <row r="19" spans="1:23" s="10" customFormat="1" ht="16" customHeight="1" x14ac:dyDescent="0.35">
      <c r="A19" s="71" t="s">
        <v>22</v>
      </c>
      <c r="B19" s="66"/>
      <c r="C19" s="17">
        <v>9780133134452</v>
      </c>
      <c r="D19" s="18">
        <v>162</v>
      </c>
      <c r="E19" s="19">
        <v>0.1</v>
      </c>
      <c r="F19" s="20">
        <f t="shared" ref="F19:F20" si="0">D19-(D19*E19)</f>
        <v>145.80000000000001</v>
      </c>
      <c r="G19" s="17"/>
      <c r="H19" s="21">
        <f t="shared" ref="H19:H20" si="1">F19*G19</f>
        <v>0</v>
      </c>
    </row>
    <row r="20" spans="1:23" s="10" customFormat="1" ht="16" customHeight="1" x14ac:dyDescent="0.35">
      <c r="A20" s="71" t="s">
        <v>20</v>
      </c>
      <c r="B20" s="66"/>
      <c r="C20" s="17">
        <v>9780201707816</v>
      </c>
      <c r="D20" s="18">
        <v>547.5</v>
      </c>
      <c r="E20" s="19">
        <v>0.1</v>
      </c>
      <c r="F20" s="20">
        <f t="shared" si="0"/>
        <v>492.75</v>
      </c>
      <c r="G20" s="17"/>
      <c r="H20" s="21">
        <f t="shared" si="1"/>
        <v>0</v>
      </c>
    </row>
    <row r="21" spans="1:23" s="10" customFormat="1" ht="16" customHeight="1" x14ac:dyDescent="0.35">
      <c r="A21" s="84" t="s">
        <v>23</v>
      </c>
      <c r="B21" s="85"/>
      <c r="C21" s="85"/>
      <c r="D21" s="85"/>
      <c r="E21" s="85"/>
      <c r="F21" s="85"/>
      <c r="G21" s="85"/>
      <c r="H21" s="86"/>
    </row>
    <row r="22" spans="1:23" s="10" customFormat="1" ht="16" customHeight="1" x14ac:dyDescent="0.35">
      <c r="A22" s="71" t="s">
        <v>24</v>
      </c>
      <c r="B22" s="66"/>
      <c r="C22" s="17">
        <v>9780133134438</v>
      </c>
      <c r="D22" s="18">
        <v>162</v>
      </c>
      <c r="E22" s="19">
        <v>0.1</v>
      </c>
      <c r="F22" s="20">
        <f t="shared" ref="F22" si="2">D22-(D22*E22)</f>
        <v>145.80000000000001</v>
      </c>
      <c r="G22" s="17"/>
      <c r="H22" s="21">
        <f t="shared" ref="H22" si="3">F22*G22</f>
        <v>0</v>
      </c>
    </row>
    <row r="23" spans="1:23" s="10" customFormat="1" ht="16" customHeight="1" x14ac:dyDescent="0.35">
      <c r="A23" s="71" t="s">
        <v>20</v>
      </c>
      <c r="B23" s="66"/>
      <c r="C23" s="17">
        <v>9780201729658</v>
      </c>
      <c r="D23" s="18">
        <v>687.75</v>
      </c>
      <c r="E23" s="19">
        <v>0.1</v>
      </c>
      <c r="F23" s="20">
        <f t="shared" ref="F23" si="4">D23-(D23*E23)</f>
        <v>618.97500000000002</v>
      </c>
      <c r="G23" s="17"/>
      <c r="H23" s="21">
        <f t="shared" ref="H23" si="5">F23*G23</f>
        <v>0</v>
      </c>
    </row>
    <row r="24" spans="1:23" s="9" customFormat="1" ht="16" customHeight="1" x14ac:dyDescent="0.6">
      <c r="A24" s="23"/>
      <c r="B24" s="23"/>
      <c r="C24" s="24"/>
      <c r="D24" s="25"/>
      <c r="E24" s="24"/>
      <c r="F24" s="26" t="s">
        <v>55</v>
      </c>
      <c r="G24" s="77">
        <f>SUM(H16:H23)</f>
        <v>0</v>
      </c>
      <c r="H24" s="78"/>
    </row>
    <row r="25" spans="1:23" s="9" customFormat="1" ht="16" customHeight="1" x14ac:dyDescent="0.6">
      <c r="A25" s="23"/>
      <c r="B25" s="23"/>
      <c r="C25" s="27"/>
      <c r="D25" s="28"/>
      <c r="E25" s="24"/>
      <c r="F25" s="29" t="s">
        <v>56</v>
      </c>
      <c r="G25" s="72">
        <f>G24*0.05</f>
        <v>0</v>
      </c>
      <c r="H25" s="73"/>
    </row>
    <row r="26" spans="1:23" s="9" customFormat="1" ht="16" customHeight="1" x14ac:dyDescent="0.6">
      <c r="A26" s="23"/>
      <c r="B26" s="23"/>
      <c r="C26" s="30"/>
      <c r="D26" s="31"/>
      <c r="E26" s="24"/>
      <c r="F26" s="29" t="s">
        <v>57</v>
      </c>
      <c r="G26" s="72">
        <f>G24*0.07</f>
        <v>0</v>
      </c>
      <c r="H26" s="73"/>
    </row>
    <row r="27" spans="1:23" s="9" customFormat="1" ht="16" customHeight="1" thickBot="1" x14ac:dyDescent="0.65">
      <c r="A27" s="23"/>
      <c r="B27" s="23"/>
      <c r="C27" s="32"/>
      <c r="D27" s="33"/>
      <c r="E27" s="24"/>
      <c r="F27" s="26" t="s">
        <v>58</v>
      </c>
      <c r="G27" s="74">
        <f>SUM(G24:H26)</f>
        <v>0</v>
      </c>
      <c r="H27" s="75"/>
    </row>
    <row r="28" spans="1:23" s="4" customFormat="1" ht="22.5" x14ac:dyDescent="0.7">
      <c r="A28" s="34"/>
      <c r="B28" s="34"/>
      <c r="C28" s="35"/>
      <c r="D28" s="35"/>
      <c r="E28" s="76"/>
      <c r="F28" s="76"/>
      <c r="G28" s="35"/>
      <c r="H28" s="36"/>
    </row>
    <row r="29" spans="1:23" customFormat="1" x14ac:dyDescent="0.7">
      <c r="A29" s="34"/>
      <c r="B29" s="34"/>
      <c r="C29" s="37"/>
      <c r="D29" s="38"/>
      <c r="E29" s="34"/>
      <c r="F29" s="39"/>
      <c r="G29" s="34"/>
      <c r="H29" s="3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customFormat="1" x14ac:dyDescent="0.7">
      <c r="A30" s="34"/>
      <c r="B30" s="34"/>
      <c r="C30" s="37"/>
      <c r="D30" s="38"/>
      <c r="E30" s="34"/>
      <c r="F30" s="39"/>
      <c r="G30" s="34"/>
      <c r="H30" s="39" t="s">
        <v>53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customFormat="1" x14ac:dyDescent="0.7">
      <c r="A31" s="34"/>
      <c r="B31" s="34"/>
      <c r="C31" s="37"/>
      <c r="D31" s="38"/>
      <c r="E31" s="34"/>
      <c r="F31" s="39"/>
      <c r="G31" s="34"/>
      <c r="H31" s="39" t="s">
        <v>25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customFormat="1" x14ac:dyDescent="0.7">
      <c r="A32" s="34"/>
      <c r="B32" s="34"/>
      <c r="C32" s="37"/>
      <c r="D32" s="38"/>
      <c r="E32" s="34"/>
      <c r="F32" s="40"/>
      <c r="G32" s="34"/>
      <c r="H32" s="39" t="s">
        <v>26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s="5" customFormat="1" x14ac:dyDescent="0.35">
      <c r="A33" s="14"/>
      <c r="B33" s="14"/>
      <c r="C33" s="41"/>
      <c r="D33" s="42"/>
      <c r="E33" s="14"/>
      <c r="F33" s="14"/>
      <c r="G33" s="14"/>
      <c r="H33" s="14"/>
    </row>
    <row r="34" spans="1:23" s="5" customFormat="1" ht="47.5" customHeight="1" x14ac:dyDescent="0.35">
      <c r="A34" s="79" t="e" vm="1">
        <v>#VALUE!</v>
      </c>
      <c r="B34" s="79"/>
      <c r="C34" s="79"/>
      <c r="D34" s="79"/>
      <c r="E34" s="79"/>
      <c r="F34" s="79"/>
      <c r="G34" s="79"/>
      <c r="H34" s="79"/>
    </row>
    <row r="35" spans="1:23" s="2" customFormat="1" ht="47" x14ac:dyDescent="0.35">
      <c r="A35" s="67" t="s">
        <v>27</v>
      </c>
      <c r="B35" s="67"/>
      <c r="C35" s="67"/>
      <c r="D35" s="67"/>
      <c r="E35" s="67"/>
      <c r="F35" s="67"/>
      <c r="G35" s="67"/>
      <c r="H35" s="6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s="2" customFormat="1" ht="23.65" customHeight="1" x14ac:dyDescent="0.35">
      <c r="A36" s="68" t="s">
        <v>64</v>
      </c>
      <c r="B36" s="68"/>
      <c r="C36" s="68"/>
      <c r="D36" s="68"/>
      <c r="E36" s="68"/>
      <c r="F36" s="68"/>
      <c r="G36" s="68"/>
      <c r="H36" s="6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s="2" customFormat="1" ht="23.65" customHeight="1" x14ac:dyDescent="0.35">
      <c r="A37" s="15"/>
      <c r="B37" s="15"/>
      <c r="C37" s="15"/>
      <c r="D37" s="15"/>
      <c r="E37" s="15"/>
      <c r="F37" s="15"/>
      <c r="G37" s="15"/>
      <c r="H37" s="1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s="2" customFormat="1" ht="16.5" x14ac:dyDescent="0.35">
      <c r="A38" s="69" t="s">
        <v>54</v>
      </c>
      <c r="B38" s="69"/>
      <c r="C38" s="69"/>
      <c r="D38" s="69"/>
      <c r="E38" s="69"/>
      <c r="F38" s="69"/>
      <c r="G38" s="69"/>
      <c r="H38" s="6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s="7" customFormat="1" ht="16" customHeight="1" x14ac:dyDescent="0.35">
      <c r="A39" s="80" t="s">
        <v>1</v>
      </c>
      <c r="B39" s="80"/>
      <c r="C39" s="80"/>
      <c r="D39" s="80"/>
      <c r="E39" s="80"/>
      <c r="F39" s="80"/>
      <c r="G39" s="80"/>
      <c r="H39" s="8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s="7" customFormat="1" ht="16" customHeight="1" x14ac:dyDescent="0.35">
      <c r="A40" s="99" t="s">
        <v>2</v>
      </c>
      <c r="B40" s="99"/>
      <c r="C40" s="99" t="s">
        <v>3</v>
      </c>
      <c r="D40" s="99"/>
      <c r="E40" s="99"/>
      <c r="F40" s="99"/>
      <c r="G40" s="99"/>
      <c r="H40" s="99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s="7" customFormat="1" ht="16" customHeight="1" x14ac:dyDescent="0.35">
      <c r="A41" s="70" t="s">
        <v>4</v>
      </c>
      <c r="B41" s="70"/>
      <c r="C41" s="70" t="s">
        <v>5</v>
      </c>
      <c r="D41" s="70"/>
      <c r="E41" s="70"/>
      <c r="F41" s="70"/>
      <c r="G41" s="70"/>
      <c r="H41" s="7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s="7" customFormat="1" ht="16" customHeight="1" x14ac:dyDescent="0.35">
      <c r="A42" s="70" t="s">
        <v>6</v>
      </c>
      <c r="B42" s="70"/>
      <c r="C42" s="70" t="s">
        <v>6</v>
      </c>
      <c r="D42" s="70"/>
      <c r="E42" s="70"/>
      <c r="F42" s="70"/>
      <c r="G42" s="70"/>
      <c r="H42" s="7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s="7" customFormat="1" ht="16" customHeight="1" x14ac:dyDescent="0.35">
      <c r="A43" s="70" t="s">
        <v>7</v>
      </c>
      <c r="B43" s="70"/>
      <c r="C43" s="70" t="s">
        <v>7</v>
      </c>
      <c r="D43" s="70"/>
      <c r="E43" s="70"/>
      <c r="F43" s="70"/>
      <c r="G43" s="70"/>
      <c r="H43" s="7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s="7" customFormat="1" ht="16" customHeight="1" x14ac:dyDescent="0.35">
      <c r="A44" s="70" t="s">
        <v>8</v>
      </c>
      <c r="B44" s="70"/>
      <c r="C44" s="70" t="s">
        <v>8</v>
      </c>
      <c r="D44" s="70"/>
      <c r="E44" s="70"/>
      <c r="F44" s="70"/>
      <c r="G44" s="70"/>
      <c r="H44" s="7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s="7" customFormat="1" ht="16" customHeight="1" x14ac:dyDescent="0.35">
      <c r="A45" s="70" t="s">
        <v>9</v>
      </c>
      <c r="B45" s="70"/>
      <c r="C45" s="70" t="s">
        <v>9</v>
      </c>
      <c r="D45" s="70"/>
      <c r="E45" s="70"/>
      <c r="F45" s="70"/>
      <c r="G45" s="70"/>
      <c r="H45" s="7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s="7" customFormat="1" ht="16" customHeight="1" thickBot="1" x14ac:dyDescent="0.4">
      <c r="A46" s="81" t="s">
        <v>10</v>
      </c>
      <c r="B46" s="81"/>
      <c r="C46" s="81" t="s">
        <v>10</v>
      </c>
      <c r="D46" s="81"/>
      <c r="E46" s="81"/>
      <c r="F46" s="81"/>
      <c r="G46" s="81"/>
      <c r="H46" s="81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s="8" customFormat="1" ht="16" customHeight="1" thickBot="1" x14ac:dyDescent="0.3">
      <c r="A47" s="106" t="s">
        <v>28</v>
      </c>
      <c r="B47" s="107"/>
      <c r="C47" s="108" t="s">
        <v>12</v>
      </c>
      <c r="D47" s="109" t="s">
        <v>13</v>
      </c>
      <c r="E47" s="109" t="s">
        <v>14</v>
      </c>
      <c r="F47" s="110" t="s">
        <v>15</v>
      </c>
      <c r="G47" s="110" t="s">
        <v>16</v>
      </c>
      <c r="H47" s="111" t="s">
        <v>17</v>
      </c>
    </row>
    <row r="48" spans="1:23" s="8" customFormat="1" ht="16" customHeight="1" x14ac:dyDescent="0.25">
      <c r="A48" s="90" t="s">
        <v>30</v>
      </c>
      <c r="B48" s="43" t="s">
        <v>31</v>
      </c>
      <c r="C48" s="44" t="s">
        <v>32</v>
      </c>
      <c r="D48" s="58">
        <v>96.25</v>
      </c>
      <c r="E48" s="19">
        <v>0.1</v>
      </c>
      <c r="F48" s="20">
        <f t="shared" ref="F48:F68" si="6">D48-(D48*E48)</f>
        <v>86.625</v>
      </c>
      <c r="G48" s="17"/>
      <c r="H48" s="21">
        <f t="shared" ref="H48" si="7">F48*G48</f>
        <v>0</v>
      </c>
    </row>
    <row r="49" spans="1:8" s="8" customFormat="1" ht="30" customHeight="1" x14ac:dyDescent="0.25">
      <c r="A49" s="91"/>
      <c r="B49" s="46" t="s">
        <v>59</v>
      </c>
      <c r="C49" s="44" t="s">
        <v>48</v>
      </c>
      <c r="D49" s="47">
        <v>16.5</v>
      </c>
      <c r="E49" s="48" t="s">
        <v>51</v>
      </c>
      <c r="F49" s="47">
        <v>16.5</v>
      </c>
      <c r="G49" s="17"/>
      <c r="H49" s="21">
        <f t="shared" ref="H49:H68" si="8">F49*G49</f>
        <v>0</v>
      </c>
    </row>
    <row r="50" spans="1:8" s="8" customFormat="1" ht="23.5" customHeight="1" x14ac:dyDescent="0.25">
      <c r="A50" s="92"/>
      <c r="B50" s="46" t="s">
        <v>63</v>
      </c>
      <c r="C50" s="44" t="s">
        <v>33</v>
      </c>
      <c r="D50" s="45">
        <v>441.26</v>
      </c>
      <c r="E50" s="19">
        <v>0.1</v>
      </c>
      <c r="F50" s="20">
        <f t="shared" si="6"/>
        <v>397.13400000000001</v>
      </c>
      <c r="G50" s="17"/>
      <c r="H50" s="21">
        <f t="shared" si="8"/>
        <v>0</v>
      </c>
    </row>
    <row r="51" spans="1:8" s="8" customFormat="1" ht="16" customHeight="1" x14ac:dyDescent="0.25">
      <c r="A51" s="93" t="s">
        <v>34</v>
      </c>
      <c r="B51" s="43" t="s">
        <v>31</v>
      </c>
      <c r="C51" s="44" t="s">
        <v>35</v>
      </c>
      <c r="D51" s="45">
        <v>96.25</v>
      </c>
      <c r="E51" s="19">
        <v>0.1</v>
      </c>
      <c r="F51" s="20">
        <f t="shared" si="6"/>
        <v>86.625</v>
      </c>
      <c r="G51" s="17"/>
      <c r="H51" s="21">
        <f t="shared" si="8"/>
        <v>0</v>
      </c>
    </row>
    <row r="52" spans="1:8" s="8" customFormat="1" ht="30" customHeight="1" x14ac:dyDescent="0.25">
      <c r="A52" s="91"/>
      <c r="B52" s="46" t="s">
        <v>59</v>
      </c>
      <c r="C52" s="44" t="s">
        <v>49</v>
      </c>
      <c r="D52" s="47">
        <v>16.5</v>
      </c>
      <c r="E52" s="48" t="s">
        <v>51</v>
      </c>
      <c r="F52" s="47">
        <v>16.5</v>
      </c>
      <c r="G52" s="17"/>
      <c r="H52" s="21">
        <f t="shared" si="8"/>
        <v>0</v>
      </c>
    </row>
    <row r="53" spans="1:8" s="8" customFormat="1" ht="24" customHeight="1" x14ac:dyDescent="0.25">
      <c r="A53" s="92"/>
      <c r="B53" s="46" t="s">
        <v>63</v>
      </c>
      <c r="C53" s="44" t="s">
        <v>36</v>
      </c>
      <c r="D53" s="45">
        <v>441.26</v>
      </c>
      <c r="E53" s="19">
        <v>0.1</v>
      </c>
      <c r="F53" s="20">
        <f t="shared" si="6"/>
        <v>397.13400000000001</v>
      </c>
      <c r="G53" s="17"/>
      <c r="H53" s="21">
        <f t="shared" si="8"/>
        <v>0</v>
      </c>
    </row>
    <row r="54" spans="1:8" s="8" customFormat="1" ht="16" customHeight="1" x14ac:dyDescent="0.25">
      <c r="A54" s="93" t="s">
        <v>37</v>
      </c>
      <c r="B54" s="43" t="s">
        <v>31</v>
      </c>
      <c r="C54" s="44" t="s">
        <v>38</v>
      </c>
      <c r="D54" s="45">
        <v>96.25</v>
      </c>
      <c r="E54" s="19">
        <v>0.1</v>
      </c>
      <c r="F54" s="20">
        <f t="shared" si="6"/>
        <v>86.625</v>
      </c>
      <c r="G54" s="17"/>
      <c r="H54" s="21">
        <f t="shared" si="8"/>
        <v>0</v>
      </c>
    </row>
    <row r="55" spans="1:8" s="8" customFormat="1" ht="30" customHeight="1" x14ac:dyDescent="0.25">
      <c r="A55" s="91"/>
      <c r="B55" s="46" t="s">
        <v>59</v>
      </c>
      <c r="C55" s="44" t="s">
        <v>50</v>
      </c>
      <c r="D55" s="47">
        <v>16.5</v>
      </c>
      <c r="E55" s="48" t="s">
        <v>51</v>
      </c>
      <c r="F55" s="47">
        <v>16.5</v>
      </c>
      <c r="G55" s="17"/>
      <c r="H55" s="21">
        <f t="shared" si="8"/>
        <v>0</v>
      </c>
    </row>
    <row r="56" spans="1:8" s="8" customFormat="1" ht="27" customHeight="1" x14ac:dyDescent="0.25">
      <c r="A56" s="92"/>
      <c r="B56" s="46" t="s">
        <v>63</v>
      </c>
      <c r="C56" s="44" t="s">
        <v>39</v>
      </c>
      <c r="D56" s="45">
        <v>441.26</v>
      </c>
      <c r="E56" s="19">
        <v>0.1</v>
      </c>
      <c r="F56" s="20">
        <f t="shared" si="6"/>
        <v>397.13400000000001</v>
      </c>
      <c r="G56" s="17"/>
      <c r="H56" s="21">
        <f t="shared" si="8"/>
        <v>0</v>
      </c>
    </row>
    <row r="57" spans="1:8" s="8" customFormat="1" ht="16" customHeight="1" x14ac:dyDescent="0.25">
      <c r="A57" s="93" t="s">
        <v>40</v>
      </c>
      <c r="B57" s="43" t="s">
        <v>31</v>
      </c>
      <c r="C57" s="49">
        <v>9780133126082</v>
      </c>
      <c r="D57" s="45">
        <v>109.25</v>
      </c>
      <c r="E57" s="19">
        <v>0.1</v>
      </c>
      <c r="F57" s="20">
        <f t="shared" si="6"/>
        <v>98.325000000000003</v>
      </c>
      <c r="G57" s="17"/>
      <c r="H57" s="21">
        <f t="shared" si="8"/>
        <v>0</v>
      </c>
    </row>
    <row r="58" spans="1:8" s="8" customFormat="1" ht="16" customHeight="1" x14ac:dyDescent="0.25">
      <c r="A58" s="91"/>
      <c r="B58" s="43" t="s">
        <v>60</v>
      </c>
      <c r="C58" s="49">
        <v>9780133765199</v>
      </c>
      <c r="D58" s="47">
        <v>16.5</v>
      </c>
      <c r="E58" s="48" t="s">
        <v>51</v>
      </c>
      <c r="F58" s="47">
        <v>16.5</v>
      </c>
      <c r="G58" s="17"/>
      <c r="H58" s="21">
        <f t="shared" si="8"/>
        <v>0</v>
      </c>
    </row>
    <row r="59" spans="1:8" s="8" customFormat="1" ht="16" customHeight="1" x14ac:dyDescent="0.25">
      <c r="A59" s="92"/>
      <c r="B59" s="46" t="s">
        <v>41</v>
      </c>
      <c r="C59" s="49">
        <v>9780133120158</v>
      </c>
      <c r="D59" s="45">
        <v>447.75</v>
      </c>
      <c r="E59" s="19">
        <v>0.1</v>
      </c>
      <c r="F59" s="20">
        <f t="shared" si="6"/>
        <v>402.97500000000002</v>
      </c>
      <c r="G59" s="17"/>
      <c r="H59" s="21">
        <f t="shared" si="8"/>
        <v>0</v>
      </c>
    </row>
    <row r="60" spans="1:8" s="8" customFormat="1" ht="16" customHeight="1" x14ac:dyDescent="0.25">
      <c r="A60" s="93" t="s">
        <v>42</v>
      </c>
      <c r="B60" s="43" t="s">
        <v>47</v>
      </c>
      <c r="C60" s="17">
        <v>9780133133370</v>
      </c>
      <c r="D60" s="45">
        <v>118.5</v>
      </c>
      <c r="E60" s="19">
        <v>0.1</v>
      </c>
      <c r="F60" s="20">
        <f t="shared" si="6"/>
        <v>106.65</v>
      </c>
      <c r="G60" s="17"/>
      <c r="H60" s="21">
        <f t="shared" si="8"/>
        <v>0</v>
      </c>
    </row>
    <row r="61" spans="1:8" s="8" customFormat="1" ht="16" customHeight="1" x14ac:dyDescent="0.25">
      <c r="A61" s="91"/>
      <c r="B61" s="43" t="s">
        <v>61</v>
      </c>
      <c r="C61" s="17">
        <v>9780133765397</v>
      </c>
      <c r="D61" s="47">
        <v>16.5</v>
      </c>
      <c r="E61" s="48" t="s">
        <v>51</v>
      </c>
      <c r="F61" s="47">
        <v>16.5</v>
      </c>
      <c r="G61" s="17"/>
      <c r="H61" s="21">
        <f t="shared" si="8"/>
        <v>0</v>
      </c>
    </row>
    <row r="62" spans="1:8" s="8" customFormat="1" ht="25.5" customHeight="1" x14ac:dyDescent="0.25">
      <c r="A62" s="94"/>
      <c r="B62" s="46" t="s">
        <v>43</v>
      </c>
      <c r="C62" s="49">
        <v>9780321933973</v>
      </c>
      <c r="D62" s="45">
        <v>453.5</v>
      </c>
      <c r="E62" s="19">
        <v>0.1</v>
      </c>
      <c r="F62" s="20">
        <f t="shared" si="6"/>
        <v>408.15</v>
      </c>
      <c r="G62" s="17"/>
      <c r="H62" s="21">
        <f t="shared" si="8"/>
        <v>0</v>
      </c>
    </row>
    <row r="63" spans="1:8" s="8" customFormat="1" ht="16" customHeight="1" x14ac:dyDescent="0.25">
      <c r="A63" s="95" t="s">
        <v>44</v>
      </c>
      <c r="B63" s="50" t="s">
        <v>31</v>
      </c>
      <c r="C63" s="51">
        <v>9780133126099</v>
      </c>
      <c r="D63" s="45">
        <v>118.5</v>
      </c>
      <c r="E63" s="19">
        <v>0.1</v>
      </c>
      <c r="F63" s="20">
        <f t="shared" si="6"/>
        <v>106.65</v>
      </c>
      <c r="G63" s="17"/>
      <c r="H63" s="21">
        <f t="shared" si="8"/>
        <v>0</v>
      </c>
    </row>
    <row r="64" spans="1:8" s="8" customFormat="1" ht="16" customHeight="1" x14ac:dyDescent="0.25">
      <c r="A64" s="96"/>
      <c r="B64" s="43" t="s">
        <v>60</v>
      </c>
      <c r="C64" s="51">
        <v>9780133765250</v>
      </c>
      <c r="D64" s="47">
        <v>16.5</v>
      </c>
      <c r="E64" s="48" t="s">
        <v>51</v>
      </c>
      <c r="F64" s="47">
        <v>16.5</v>
      </c>
      <c r="G64" s="17"/>
      <c r="H64" s="21">
        <f t="shared" si="8"/>
        <v>0</v>
      </c>
    </row>
    <row r="65" spans="1:23" s="8" customFormat="1" ht="22.5" customHeight="1" x14ac:dyDescent="0.25">
      <c r="A65" s="97"/>
      <c r="B65" s="46" t="s">
        <v>63</v>
      </c>
      <c r="C65" s="49">
        <v>9780133120165</v>
      </c>
      <c r="D65" s="45">
        <v>476.25</v>
      </c>
      <c r="E65" s="19">
        <v>0.1</v>
      </c>
      <c r="F65" s="20">
        <f t="shared" si="6"/>
        <v>428.625</v>
      </c>
      <c r="G65" s="17"/>
      <c r="H65" s="21">
        <f t="shared" si="8"/>
        <v>0</v>
      </c>
    </row>
    <row r="66" spans="1:23" s="8" customFormat="1" ht="16" customHeight="1" x14ac:dyDescent="0.25">
      <c r="A66" s="95" t="s">
        <v>45</v>
      </c>
      <c r="B66" s="43" t="s">
        <v>31</v>
      </c>
      <c r="C66" s="51">
        <v>9780133126105</v>
      </c>
      <c r="D66" s="45">
        <v>118.5</v>
      </c>
      <c r="E66" s="19">
        <v>0.1</v>
      </c>
      <c r="F66" s="20">
        <f t="shared" si="6"/>
        <v>106.65</v>
      </c>
      <c r="G66" s="17"/>
      <c r="H66" s="21">
        <f t="shared" si="8"/>
        <v>0</v>
      </c>
    </row>
    <row r="67" spans="1:23" s="8" customFormat="1" ht="16" customHeight="1" x14ac:dyDescent="0.25">
      <c r="A67" s="96"/>
      <c r="B67" s="43" t="s">
        <v>60</v>
      </c>
      <c r="C67" s="51">
        <v>9780133765151</v>
      </c>
      <c r="D67" s="47">
        <v>16.5</v>
      </c>
      <c r="E67" s="48" t="s">
        <v>51</v>
      </c>
      <c r="F67" s="47">
        <v>16.5</v>
      </c>
      <c r="G67" s="17"/>
      <c r="H67" s="21">
        <f t="shared" si="8"/>
        <v>0</v>
      </c>
    </row>
    <row r="68" spans="1:23" s="8" customFormat="1" ht="24" customHeight="1" x14ac:dyDescent="0.25">
      <c r="A68" s="97"/>
      <c r="B68" s="46" t="s">
        <v>63</v>
      </c>
      <c r="C68" s="51">
        <v>9780133120110</v>
      </c>
      <c r="D68" s="45">
        <v>476.25</v>
      </c>
      <c r="E68" s="19">
        <v>0.1</v>
      </c>
      <c r="F68" s="20">
        <f t="shared" si="6"/>
        <v>428.625</v>
      </c>
      <c r="G68" s="17"/>
      <c r="H68" s="21">
        <f t="shared" si="8"/>
        <v>0</v>
      </c>
    </row>
    <row r="69" spans="1:23" s="9" customFormat="1" ht="16" customHeight="1" x14ac:dyDescent="0.6">
      <c r="A69" s="52"/>
      <c r="B69" s="52"/>
      <c r="C69" s="24"/>
      <c r="D69" s="25"/>
      <c r="E69" s="24"/>
      <c r="F69" s="26" t="s">
        <v>55</v>
      </c>
      <c r="G69" s="77">
        <f>SUM(H48:H68)</f>
        <v>0</v>
      </c>
      <c r="H69" s="78"/>
    </row>
    <row r="70" spans="1:23" s="9" customFormat="1" ht="16" customHeight="1" x14ac:dyDescent="0.6">
      <c r="A70" s="52"/>
      <c r="B70" s="52"/>
      <c r="C70" s="53"/>
      <c r="D70" s="54"/>
      <c r="E70" s="24"/>
      <c r="F70" s="29" t="s">
        <v>56</v>
      </c>
      <c r="G70" s="72">
        <f>G69*0.05</f>
        <v>0</v>
      </c>
      <c r="H70" s="73"/>
    </row>
    <row r="71" spans="1:23" s="9" customFormat="1" ht="16" customHeight="1" x14ac:dyDescent="0.6">
      <c r="A71" s="52"/>
      <c r="B71" s="52"/>
      <c r="C71" s="30"/>
      <c r="D71" s="31"/>
      <c r="E71" s="24"/>
      <c r="F71" s="29" t="s">
        <v>57</v>
      </c>
      <c r="G71" s="72">
        <f>G69*0.07</f>
        <v>0</v>
      </c>
      <c r="H71" s="73"/>
    </row>
    <row r="72" spans="1:23" s="9" customFormat="1" ht="16" customHeight="1" thickBot="1" x14ac:dyDescent="0.65">
      <c r="A72" s="52"/>
      <c r="B72" s="52"/>
      <c r="C72" s="55"/>
      <c r="D72" s="56"/>
      <c r="E72" s="24"/>
      <c r="F72" s="26" t="s">
        <v>58</v>
      </c>
      <c r="G72" s="74">
        <f>SUM(G69:H71)</f>
        <v>0</v>
      </c>
      <c r="H72" s="75"/>
    </row>
    <row r="73" spans="1:23" s="4" customFormat="1" ht="22.5" x14ac:dyDescent="0.7">
      <c r="A73" s="34"/>
      <c r="B73" s="34"/>
      <c r="C73" s="35"/>
      <c r="D73" s="35"/>
      <c r="E73" s="76"/>
      <c r="F73" s="76"/>
      <c r="G73" s="35"/>
      <c r="H73" s="36"/>
    </row>
    <row r="74" spans="1:23" customFormat="1" x14ac:dyDescent="0.7">
      <c r="A74" s="34"/>
      <c r="B74" s="34"/>
      <c r="C74" s="37"/>
      <c r="D74" s="38"/>
      <c r="E74" s="34"/>
      <c r="F74" s="39"/>
      <c r="G74" s="34"/>
      <c r="H74" s="3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customFormat="1" x14ac:dyDescent="0.7">
      <c r="A75" s="34"/>
      <c r="B75" s="34"/>
      <c r="C75" s="37"/>
      <c r="D75" s="38"/>
      <c r="E75" s="34"/>
      <c r="F75" s="39"/>
      <c r="G75" s="34"/>
      <c r="H75" s="39" t="s">
        <v>53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customFormat="1" x14ac:dyDescent="0.7">
      <c r="A76" s="34"/>
      <c r="B76" s="34"/>
      <c r="C76" s="37"/>
      <c r="D76" s="38"/>
      <c r="E76" s="34"/>
      <c r="F76" s="39"/>
      <c r="G76" s="34"/>
      <c r="H76" s="39" t="s">
        <v>25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customFormat="1" x14ac:dyDescent="0.7">
      <c r="A77" s="34"/>
      <c r="B77" s="34"/>
      <c r="C77" s="37"/>
      <c r="D77" s="38"/>
      <c r="E77" s="34"/>
      <c r="F77" s="40"/>
      <c r="G77" s="34"/>
      <c r="H77" s="39" t="s">
        <v>26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s="5" customFormat="1" x14ac:dyDescent="0.35">
      <c r="A78" s="14"/>
      <c r="B78" s="14"/>
      <c r="C78" s="41"/>
      <c r="D78" s="42"/>
      <c r="E78" s="14"/>
      <c r="F78" s="14"/>
      <c r="G78" s="14"/>
      <c r="H78" s="14"/>
    </row>
    <row r="79" spans="1:23" s="5" customFormat="1" ht="52.5" customHeight="1" x14ac:dyDescent="0.35">
      <c r="A79" s="79" t="e" vm="1">
        <v>#VALUE!</v>
      </c>
      <c r="B79" s="79"/>
      <c r="C79" s="79"/>
      <c r="D79" s="79"/>
      <c r="E79" s="79"/>
      <c r="F79" s="79"/>
      <c r="G79" s="79"/>
      <c r="H79" s="79"/>
    </row>
    <row r="80" spans="1:23" s="2" customFormat="1" ht="47" x14ac:dyDescent="0.35">
      <c r="A80" s="67" t="s">
        <v>46</v>
      </c>
      <c r="B80" s="67"/>
      <c r="C80" s="67"/>
      <c r="D80" s="67"/>
      <c r="E80" s="67"/>
      <c r="F80" s="67"/>
      <c r="G80" s="67"/>
      <c r="H80" s="6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s="2" customFormat="1" ht="23.65" customHeight="1" x14ac:dyDescent="0.35">
      <c r="A81" s="68" t="s">
        <v>64</v>
      </c>
      <c r="B81" s="68"/>
      <c r="C81" s="68"/>
      <c r="D81" s="68"/>
      <c r="E81" s="68"/>
      <c r="F81" s="68"/>
      <c r="G81" s="68"/>
      <c r="H81" s="68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s="2" customFormat="1" ht="23.65" customHeight="1" x14ac:dyDescent="0.35">
      <c r="A82" s="15"/>
      <c r="B82" s="15"/>
      <c r="C82" s="15"/>
      <c r="D82" s="15"/>
      <c r="E82" s="15"/>
      <c r="F82" s="15"/>
      <c r="G82" s="15"/>
      <c r="H82" s="1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s="2" customFormat="1" ht="16.5" x14ac:dyDescent="0.35">
      <c r="A83" s="69" t="s">
        <v>54</v>
      </c>
      <c r="B83" s="69"/>
      <c r="C83" s="69"/>
      <c r="D83" s="69"/>
      <c r="E83" s="69"/>
      <c r="F83" s="69"/>
      <c r="G83" s="69"/>
      <c r="H83" s="6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s="7" customFormat="1" ht="16" customHeight="1" x14ac:dyDescent="0.35">
      <c r="A84" s="80" t="s">
        <v>1</v>
      </c>
      <c r="B84" s="80"/>
      <c r="C84" s="80"/>
      <c r="D84" s="80"/>
      <c r="E84" s="80"/>
      <c r="F84" s="80"/>
      <c r="G84" s="80"/>
      <c r="H84" s="8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s="7" customFormat="1" ht="16" customHeight="1" x14ac:dyDescent="0.35">
      <c r="A85" s="99" t="s">
        <v>2</v>
      </c>
      <c r="B85" s="99"/>
      <c r="C85" s="99" t="s">
        <v>3</v>
      </c>
      <c r="D85" s="99"/>
      <c r="E85" s="99"/>
      <c r="F85" s="99"/>
      <c r="G85" s="99"/>
      <c r="H85" s="99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s="7" customFormat="1" ht="16" customHeight="1" x14ac:dyDescent="0.35">
      <c r="A86" s="70" t="s">
        <v>4</v>
      </c>
      <c r="B86" s="70"/>
      <c r="C86" s="70" t="s">
        <v>5</v>
      </c>
      <c r="D86" s="70"/>
      <c r="E86" s="70"/>
      <c r="F86" s="70"/>
      <c r="G86" s="70"/>
      <c r="H86" s="7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s="7" customFormat="1" ht="16" customHeight="1" x14ac:dyDescent="0.35">
      <c r="A87" s="70" t="s">
        <v>6</v>
      </c>
      <c r="B87" s="70"/>
      <c r="C87" s="70" t="s">
        <v>6</v>
      </c>
      <c r="D87" s="70"/>
      <c r="E87" s="70"/>
      <c r="F87" s="70"/>
      <c r="G87" s="70"/>
      <c r="H87" s="7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s="7" customFormat="1" ht="16" customHeight="1" x14ac:dyDescent="0.35">
      <c r="A88" s="70" t="s">
        <v>7</v>
      </c>
      <c r="B88" s="70"/>
      <c r="C88" s="70" t="s">
        <v>7</v>
      </c>
      <c r="D88" s="70"/>
      <c r="E88" s="70"/>
      <c r="F88" s="70"/>
      <c r="G88" s="70"/>
      <c r="H88" s="7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s="7" customFormat="1" ht="16" customHeight="1" x14ac:dyDescent="0.35">
      <c r="A89" s="70" t="s">
        <v>8</v>
      </c>
      <c r="B89" s="70"/>
      <c r="C89" s="70" t="s">
        <v>8</v>
      </c>
      <c r="D89" s="70"/>
      <c r="E89" s="70"/>
      <c r="F89" s="70"/>
      <c r="G89" s="70"/>
      <c r="H89" s="7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s="7" customFormat="1" ht="16" customHeight="1" x14ac:dyDescent="0.35">
      <c r="A90" s="70" t="s">
        <v>9</v>
      </c>
      <c r="B90" s="70"/>
      <c r="C90" s="70" t="s">
        <v>9</v>
      </c>
      <c r="D90" s="70"/>
      <c r="E90" s="70"/>
      <c r="F90" s="70"/>
      <c r="G90" s="70"/>
      <c r="H90" s="7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s="7" customFormat="1" ht="16" customHeight="1" thickBot="1" x14ac:dyDescent="0.4">
      <c r="A91" s="81" t="s">
        <v>10</v>
      </c>
      <c r="B91" s="81"/>
      <c r="C91" s="81" t="s">
        <v>10</v>
      </c>
      <c r="D91" s="81"/>
      <c r="E91" s="81"/>
      <c r="F91" s="81"/>
      <c r="G91" s="81"/>
      <c r="H91" s="81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s="10" customFormat="1" ht="16" customHeight="1" thickBot="1" x14ac:dyDescent="0.4">
      <c r="A92" s="112" t="s">
        <v>29</v>
      </c>
      <c r="B92" s="113"/>
      <c r="C92" s="102" t="s">
        <v>12</v>
      </c>
      <c r="D92" s="103" t="s">
        <v>13</v>
      </c>
      <c r="E92" s="114" t="s">
        <v>14</v>
      </c>
      <c r="F92" s="115" t="s">
        <v>15</v>
      </c>
      <c r="G92" s="104" t="s">
        <v>16</v>
      </c>
      <c r="H92" s="105" t="s">
        <v>17</v>
      </c>
    </row>
    <row r="93" spans="1:23" s="8" customFormat="1" ht="16" customHeight="1" x14ac:dyDescent="0.25">
      <c r="A93" s="98" t="s">
        <v>30</v>
      </c>
      <c r="B93" s="57" t="s">
        <v>31</v>
      </c>
      <c r="C93" s="44" t="s">
        <v>32</v>
      </c>
      <c r="D93" s="58">
        <v>96.25</v>
      </c>
      <c r="E93" s="19">
        <v>0.1</v>
      </c>
      <c r="F93" s="20">
        <f t="shared" ref="F93:F113" si="9">D93-(D93*E93)</f>
        <v>86.625</v>
      </c>
      <c r="G93" s="59"/>
      <c r="H93" s="60">
        <f t="shared" ref="H93:H96" si="10">F93*G93</f>
        <v>0</v>
      </c>
    </row>
    <row r="94" spans="1:23" s="8" customFormat="1" ht="30" customHeight="1" x14ac:dyDescent="0.25">
      <c r="A94" s="91"/>
      <c r="B94" s="46" t="s">
        <v>62</v>
      </c>
      <c r="C94" s="44" t="s">
        <v>48</v>
      </c>
      <c r="D94" s="47">
        <v>16.5</v>
      </c>
      <c r="E94" s="19" t="s">
        <v>51</v>
      </c>
      <c r="F94" s="47">
        <v>16.5</v>
      </c>
      <c r="G94" s="61"/>
      <c r="H94" s="62">
        <f t="shared" si="10"/>
        <v>0</v>
      </c>
    </row>
    <row r="95" spans="1:23" s="8" customFormat="1" ht="25.5" customHeight="1" x14ac:dyDescent="0.25">
      <c r="A95" s="92"/>
      <c r="B95" s="63" t="s">
        <v>63</v>
      </c>
      <c r="C95" s="44" t="s">
        <v>33</v>
      </c>
      <c r="D95" s="45">
        <v>441.26</v>
      </c>
      <c r="E95" s="19">
        <v>0.1</v>
      </c>
      <c r="F95" s="20">
        <f t="shared" si="9"/>
        <v>397.13400000000001</v>
      </c>
      <c r="G95" s="61"/>
      <c r="H95" s="62">
        <f t="shared" si="10"/>
        <v>0</v>
      </c>
    </row>
    <row r="96" spans="1:23" s="8" customFormat="1" ht="16" customHeight="1" x14ac:dyDescent="0.25">
      <c r="A96" s="93" t="s">
        <v>34</v>
      </c>
      <c r="B96" s="57" t="s">
        <v>31</v>
      </c>
      <c r="C96" s="44" t="s">
        <v>35</v>
      </c>
      <c r="D96" s="45">
        <v>96.25</v>
      </c>
      <c r="E96" s="19">
        <v>0.1</v>
      </c>
      <c r="F96" s="20">
        <f t="shared" si="9"/>
        <v>86.625</v>
      </c>
      <c r="G96" s="61"/>
      <c r="H96" s="62">
        <f t="shared" si="10"/>
        <v>0</v>
      </c>
    </row>
    <row r="97" spans="1:8" s="8" customFormat="1" ht="30" customHeight="1" x14ac:dyDescent="0.25">
      <c r="A97" s="91"/>
      <c r="B97" s="46" t="s">
        <v>62</v>
      </c>
      <c r="C97" s="44" t="s">
        <v>49</v>
      </c>
      <c r="D97" s="47">
        <v>16.5</v>
      </c>
      <c r="E97" s="19" t="s">
        <v>51</v>
      </c>
      <c r="F97" s="47">
        <v>16.5</v>
      </c>
      <c r="G97" s="61"/>
      <c r="H97" s="62">
        <f t="shared" ref="H97:H113" si="11">F97*G97</f>
        <v>0</v>
      </c>
    </row>
    <row r="98" spans="1:8" s="8" customFormat="1" ht="24" customHeight="1" x14ac:dyDescent="0.25">
      <c r="A98" s="92"/>
      <c r="B98" s="63" t="s">
        <v>63</v>
      </c>
      <c r="C98" s="44" t="s">
        <v>36</v>
      </c>
      <c r="D98" s="45">
        <v>441.26</v>
      </c>
      <c r="E98" s="19">
        <v>0.1</v>
      </c>
      <c r="F98" s="20">
        <f t="shared" si="9"/>
        <v>397.13400000000001</v>
      </c>
      <c r="G98" s="61"/>
      <c r="H98" s="62">
        <f t="shared" si="11"/>
        <v>0</v>
      </c>
    </row>
    <row r="99" spans="1:8" s="8" customFormat="1" ht="16" customHeight="1" x14ac:dyDescent="0.25">
      <c r="A99" s="93" t="s">
        <v>37</v>
      </c>
      <c r="B99" s="43" t="s">
        <v>31</v>
      </c>
      <c r="C99" s="44" t="s">
        <v>38</v>
      </c>
      <c r="D99" s="45">
        <v>96.25</v>
      </c>
      <c r="E99" s="19">
        <v>0.1</v>
      </c>
      <c r="F99" s="20">
        <f t="shared" si="9"/>
        <v>86.625</v>
      </c>
      <c r="G99" s="61"/>
      <c r="H99" s="62">
        <f t="shared" si="11"/>
        <v>0</v>
      </c>
    </row>
    <row r="100" spans="1:8" s="8" customFormat="1" ht="30" customHeight="1" x14ac:dyDescent="0.25">
      <c r="A100" s="91"/>
      <c r="B100" s="46" t="s">
        <v>59</v>
      </c>
      <c r="C100" s="44" t="s">
        <v>50</v>
      </c>
      <c r="D100" s="47">
        <v>16.5</v>
      </c>
      <c r="E100" s="19" t="s">
        <v>51</v>
      </c>
      <c r="F100" s="47">
        <v>16.5</v>
      </c>
      <c r="G100" s="61"/>
      <c r="H100" s="62">
        <f t="shared" si="11"/>
        <v>0</v>
      </c>
    </row>
    <row r="101" spans="1:8" s="8" customFormat="1" ht="23.5" customHeight="1" x14ac:dyDescent="0.25">
      <c r="A101" s="94"/>
      <c r="B101" s="63" t="s">
        <v>63</v>
      </c>
      <c r="C101" s="44" t="s">
        <v>39</v>
      </c>
      <c r="D101" s="45">
        <v>441.26</v>
      </c>
      <c r="E101" s="19">
        <v>0.1</v>
      </c>
      <c r="F101" s="20">
        <f t="shared" si="9"/>
        <v>397.13400000000001</v>
      </c>
      <c r="G101" s="61"/>
      <c r="H101" s="62">
        <f t="shared" si="11"/>
        <v>0</v>
      </c>
    </row>
    <row r="102" spans="1:8" s="8" customFormat="1" ht="16" customHeight="1" x14ac:dyDescent="0.25">
      <c r="A102" s="95" t="s">
        <v>40</v>
      </c>
      <c r="B102" s="43" t="s">
        <v>31</v>
      </c>
      <c r="C102" s="49">
        <v>9780133126082</v>
      </c>
      <c r="D102" s="45">
        <v>109.25</v>
      </c>
      <c r="E102" s="19">
        <v>0.1</v>
      </c>
      <c r="F102" s="20">
        <f t="shared" si="9"/>
        <v>98.325000000000003</v>
      </c>
      <c r="G102" s="61"/>
      <c r="H102" s="62">
        <f t="shared" si="11"/>
        <v>0</v>
      </c>
    </row>
    <row r="103" spans="1:8" s="8" customFormat="1" ht="16" customHeight="1" x14ac:dyDescent="0.25">
      <c r="A103" s="96"/>
      <c r="B103" s="57" t="s">
        <v>60</v>
      </c>
      <c r="C103" s="49">
        <v>9780133765199</v>
      </c>
      <c r="D103" s="47">
        <v>16.5</v>
      </c>
      <c r="E103" s="19" t="s">
        <v>51</v>
      </c>
      <c r="F103" s="47">
        <v>16.5</v>
      </c>
      <c r="G103" s="61"/>
      <c r="H103" s="62">
        <f t="shared" si="11"/>
        <v>0</v>
      </c>
    </row>
    <row r="104" spans="1:8" s="8" customFormat="1" ht="16" customHeight="1" x14ac:dyDescent="0.25">
      <c r="A104" s="97"/>
      <c r="B104" s="63" t="s">
        <v>41</v>
      </c>
      <c r="C104" s="49">
        <v>9780133120158</v>
      </c>
      <c r="D104" s="45">
        <v>447.75</v>
      </c>
      <c r="E104" s="19">
        <v>0.1</v>
      </c>
      <c r="F104" s="20">
        <f t="shared" si="9"/>
        <v>402.97500000000002</v>
      </c>
      <c r="G104" s="61"/>
      <c r="H104" s="62">
        <f t="shared" si="11"/>
        <v>0</v>
      </c>
    </row>
    <row r="105" spans="1:8" s="8" customFormat="1" ht="16" customHeight="1" x14ac:dyDescent="0.25">
      <c r="A105" s="95" t="s">
        <v>42</v>
      </c>
      <c r="B105" s="57" t="s">
        <v>31</v>
      </c>
      <c r="C105" s="17">
        <v>9780133154894</v>
      </c>
      <c r="D105" s="45">
        <v>118.5</v>
      </c>
      <c r="E105" s="19">
        <v>0.1</v>
      </c>
      <c r="F105" s="20">
        <f t="shared" si="9"/>
        <v>106.65</v>
      </c>
      <c r="G105" s="61"/>
      <c r="H105" s="62">
        <f t="shared" si="11"/>
        <v>0</v>
      </c>
    </row>
    <row r="106" spans="1:8" s="8" customFormat="1" ht="16" customHeight="1" x14ac:dyDescent="0.25">
      <c r="A106" s="96"/>
      <c r="B106" s="63" t="s">
        <v>60</v>
      </c>
      <c r="C106" s="17">
        <v>9780133765229</v>
      </c>
      <c r="D106" s="47">
        <v>16.5</v>
      </c>
      <c r="E106" s="19" t="s">
        <v>51</v>
      </c>
      <c r="F106" s="47">
        <v>16.5</v>
      </c>
      <c r="G106" s="61"/>
      <c r="H106" s="62">
        <f t="shared" si="11"/>
        <v>0</v>
      </c>
    </row>
    <row r="107" spans="1:8" s="8" customFormat="1" ht="16" customHeight="1" x14ac:dyDescent="0.25">
      <c r="A107" s="97"/>
      <c r="B107" s="63" t="s">
        <v>52</v>
      </c>
      <c r="C107" s="51">
        <v>9780133154870</v>
      </c>
      <c r="D107" s="45">
        <v>447.75</v>
      </c>
      <c r="E107" s="19">
        <v>0.1</v>
      </c>
      <c r="F107" s="20">
        <f t="shared" si="9"/>
        <v>402.97500000000002</v>
      </c>
      <c r="G107" s="61"/>
      <c r="H107" s="62">
        <f t="shared" si="11"/>
        <v>0</v>
      </c>
    </row>
    <row r="108" spans="1:8" s="8" customFormat="1" ht="16" customHeight="1" x14ac:dyDescent="0.25">
      <c r="A108" s="90" t="s">
        <v>44</v>
      </c>
      <c r="B108" s="64" t="s">
        <v>31</v>
      </c>
      <c r="C108" s="65">
        <v>9780133126099</v>
      </c>
      <c r="D108" s="45">
        <v>118.5</v>
      </c>
      <c r="E108" s="19">
        <v>0.1</v>
      </c>
      <c r="F108" s="20">
        <f t="shared" si="9"/>
        <v>106.65</v>
      </c>
      <c r="G108" s="61"/>
      <c r="H108" s="62">
        <f t="shared" si="11"/>
        <v>0</v>
      </c>
    </row>
    <row r="109" spans="1:8" s="8" customFormat="1" ht="16" customHeight="1" x14ac:dyDescent="0.25">
      <c r="A109" s="91"/>
      <c r="B109" s="43" t="s">
        <v>60</v>
      </c>
      <c r="C109" s="51">
        <v>9780133765250</v>
      </c>
      <c r="D109" s="47">
        <v>16.5</v>
      </c>
      <c r="E109" s="19" t="s">
        <v>51</v>
      </c>
      <c r="F109" s="47">
        <v>16.5</v>
      </c>
      <c r="G109" s="61"/>
      <c r="H109" s="62">
        <f t="shared" si="11"/>
        <v>0</v>
      </c>
    </row>
    <row r="110" spans="1:8" s="8" customFormat="1" ht="27" customHeight="1" x14ac:dyDescent="0.25">
      <c r="A110" s="92"/>
      <c r="B110" s="63" t="s">
        <v>63</v>
      </c>
      <c r="C110" s="49">
        <v>9780133120165</v>
      </c>
      <c r="D110" s="45">
        <v>476.25</v>
      </c>
      <c r="E110" s="19">
        <v>0.1</v>
      </c>
      <c r="F110" s="20">
        <f t="shared" si="9"/>
        <v>428.625</v>
      </c>
      <c r="G110" s="61"/>
      <c r="H110" s="62">
        <f t="shared" si="11"/>
        <v>0</v>
      </c>
    </row>
    <row r="111" spans="1:8" s="8" customFormat="1" ht="22" customHeight="1" x14ac:dyDescent="0.25">
      <c r="A111" s="93" t="s">
        <v>45</v>
      </c>
      <c r="B111" s="57" t="s">
        <v>31</v>
      </c>
      <c r="C111" s="51">
        <v>9780133126105</v>
      </c>
      <c r="D111" s="45">
        <v>118.5</v>
      </c>
      <c r="E111" s="19">
        <v>0.1</v>
      </c>
      <c r="F111" s="20">
        <f t="shared" si="9"/>
        <v>106.65</v>
      </c>
      <c r="G111" s="61"/>
      <c r="H111" s="62">
        <f t="shared" si="11"/>
        <v>0</v>
      </c>
    </row>
    <row r="112" spans="1:8" s="8" customFormat="1" ht="16" customHeight="1" x14ac:dyDescent="0.25">
      <c r="A112" s="91"/>
      <c r="B112" s="43" t="s">
        <v>60</v>
      </c>
      <c r="C112" s="51">
        <v>9780133765151</v>
      </c>
      <c r="D112" s="47">
        <v>16.5</v>
      </c>
      <c r="E112" s="19" t="s">
        <v>51</v>
      </c>
      <c r="F112" s="47">
        <v>16.5</v>
      </c>
      <c r="G112" s="61"/>
      <c r="H112" s="62">
        <f t="shared" si="11"/>
        <v>0</v>
      </c>
    </row>
    <row r="113" spans="1:23" s="8" customFormat="1" ht="22.5" customHeight="1" x14ac:dyDescent="0.25">
      <c r="A113" s="92"/>
      <c r="B113" s="63" t="s">
        <v>63</v>
      </c>
      <c r="C113" s="51">
        <v>9780133120110</v>
      </c>
      <c r="D113" s="45">
        <v>476.25</v>
      </c>
      <c r="E113" s="19">
        <v>0.1</v>
      </c>
      <c r="F113" s="82">
        <f t="shared" si="9"/>
        <v>428.625</v>
      </c>
      <c r="G113" s="17"/>
      <c r="H113" s="47">
        <f t="shared" si="11"/>
        <v>0</v>
      </c>
    </row>
    <row r="114" spans="1:23" s="9" customFormat="1" ht="16" customHeight="1" x14ac:dyDescent="0.6">
      <c r="A114" s="52"/>
      <c r="B114" s="52"/>
      <c r="C114" s="24"/>
      <c r="D114" s="25"/>
      <c r="E114" s="24"/>
      <c r="F114" s="26" t="s">
        <v>55</v>
      </c>
      <c r="G114" s="83">
        <f>SUM(H93:H113)</f>
        <v>0</v>
      </c>
      <c r="H114" s="83"/>
    </row>
    <row r="115" spans="1:23" s="9" customFormat="1" ht="16" customHeight="1" x14ac:dyDescent="0.6">
      <c r="A115" s="52"/>
      <c r="B115" s="52"/>
      <c r="C115" s="53"/>
      <c r="D115" s="54"/>
      <c r="E115" s="24"/>
      <c r="F115" s="29" t="s">
        <v>56</v>
      </c>
      <c r="G115" s="72">
        <f>G114*0.05</f>
        <v>0</v>
      </c>
      <c r="H115" s="73"/>
    </row>
    <row r="116" spans="1:23" s="9" customFormat="1" ht="16" customHeight="1" x14ac:dyDescent="0.6">
      <c r="A116" s="52"/>
      <c r="B116" s="52"/>
      <c r="C116" s="30"/>
      <c r="D116" s="31"/>
      <c r="E116" s="24"/>
      <c r="F116" s="29" t="s">
        <v>57</v>
      </c>
      <c r="G116" s="72">
        <f>G114*0.07</f>
        <v>0</v>
      </c>
      <c r="H116" s="73"/>
    </row>
    <row r="117" spans="1:23" s="9" customFormat="1" ht="16" customHeight="1" thickBot="1" x14ac:dyDescent="0.65">
      <c r="A117" s="52"/>
      <c r="B117" s="52"/>
      <c r="C117" s="55"/>
      <c r="D117" s="56"/>
      <c r="E117" s="24"/>
      <c r="F117" s="26" t="s">
        <v>58</v>
      </c>
      <c r="G117" s="74">
        <f>SUM(G114:H116)</f>
        <v>0</v>
      </c>
      <c r="H117" s="75"/>
    </row>
    <row r="118" spans="1:23" s="4" customFormat="1" ht="22.5" x14ac:dyDescent="0.7">
      <c r="A118" s="34"/>
      <c r="B118" s="34"/>
      <c r="C118" s="35"/>
      <c r="D118" s="35"/>
      <c r="E118" s="76"/>
      <c r="F118" s="76"/>
      <c r="G118" s="35"/>
      <c r="H118" s="36"/>
    </row>
    <row r="119" spans="1:23" customFormat="1" x14ac:dyDescent="0.7">
      <c r="A119" s="34"/>
      <c r="B119" s="34"/>
      <c r="C119" s="37"/>
      <c r="D119" s="38"/>
      <c r="E119" s="34"/>
      <c r="F119" s="39"/>
      <c r="G119" s="34"/>
      <c r="H119" s="39" t="s">
        <v>53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customFormat="1" x14ac:dyDescent="0.7">
      <c r="A120" s="34"/>
      <c r="B120" s="34"/>
      <c r="C120" s="37"/>
      <c r="D120" s="38"/>
      <c r="E120" s="34"/>
      <c r="F120" s="39"/>
      <c r="G120" s="34"/>
      <c r="H120" s="39" t="s">
        <v>25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customFormat="1" x14ac:dyDescent="0.7">
      <c r="A121" s="34"/>
      <c r="B121" s="34"/>
      <c r="C121" s="37"/>
      <c r="D121" s="38"/>
      <c r="E121" s="34"/>
      <c r="F121" s="40"/>
      <c r="G121" s="34"/>
      <c r="H121" s="39" t="s">
        <v>26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customFormat="1" x14ac:dyDescent="0.7">
      <c r="A122" s="34"/>
      <c r="B122" s="34"/>
      <c r="C122" s="37"/>
      <c r="D122" s="38"/>
      <c r="E122" s="34"/>
      <c r="F122" s="40"/>
      <c r="G122" s="34"/>
      <c r="H122" s="3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s="5" customFormat="1" x14ac:dyDescent="0.35">
      <c r="A123" s="14"/>
      <c r="B123" s="14"/>
      <c r="C123" s="41"/>
      <c r="D123" s="42"/>
      <c r="E123" s="14"/>
      <c r="F123" s="14"/>
      <c r="G123" s="14"/>
      <c r="H123" s="14"/>
    </row>
  </sheetData>
  <mergeCells count="96">
    <mergeCell ref="A3:H3"/>
    <mergeCell ref="A79:H79"/>
    <mergeCell ref="G115:H115"/>
    <mergeCell ref="G116:H116"/>
    <mergeCell ref="G117:H117"/>
    <mergeCell ref="G114:H114"/>
    <mergeCell ref="A87:B87"/>
    <mergeCell ref="C87:H87"/>
    <mergeCell ref="G70:H70"/>
    <mergeCell ref="G71:H71"/>
    <mergeCell ref="G72:H72"/>
    <mergeCell ref="E73:F73"/>
    <mergeCell ref="A88:B88"/>
    <mergeCell ref="A91:B91"/>
    <mergeCell ref="C91:H91"/>
    <mergeCell ref="E118:F118"/>
    <mergeCell ref="A47:B47"/>
    <mergeCell ref="A44:B44"/>
    <mergeCell ref="C44:H44"/>
    <mergeCell ref="A45:B45"/>
    <mergeCell ref="C45:H45"/>
    <mergeCell ref="A46:B46"/>
    <mergeCell ref="C46:H46"/>
    <mergeCell ref="G69:H69"/>
    <mergeCell ref="A48:A50"/>
    <mergeCell ref="A51:A53"/>
    <mergeCell ref="A54:A56"/>
    <mergeCell ref="A57:A59"/>
    <mergeCell ref="A60:A62"/>
    <mergeCell ref="A63:A65"/>
    <mergeCell ref="A66:A68"/>
    <mergeCell ref="A41:B41"/>
    <mergeCell ref="C41:H41"/>
    <mergeCell ref="A42:B42"/>
    <mergeCell ref="C42:H42"/>
    <mergeCell ref="A43:B43"/>
    <mergeCell ref="C43:H43"/>
    <mergeCell ref="A35:H35"/>
    <mergeCell ref="A36:H36"/>
    <mergeCell ref="A38:H38"/>
    <mergeCell ref="A39:H39"/>
    <mergeCell ref="A40:B40"/>
    <mergeCell ref="C40:H40"/>
    <mergeCell ref="A34:H34"/>
    <mergeCell ref="A8:B8"/>
    <mergeCell ref="C8:H8"/>
    <mergeCell ref="A9:B9"/>
    <mergeCell ref="C9:H9"/>
    <mergeCell ref="A10:B10"/>
    <mergeCell ref="C10:H10"/>
    <mergeCell ref="A18:H18"/>
    <mergeCell ref="A2:H2"/>
    <mergeCell ref="A1:H1"/>
    <mergeCell ref="A5:H5"/>
    <mergeCell ref="A6:H6"/>
    <mergeCell ref="A7:B7"/>
    <mergeCell ref="C7:H7"/>
    <mergeCell ref="A11:B11"/>
    <mergeCell ref="C11:H11"/>
    <mergeCell ref="A12:B12"/>
    <mergeCell ref="C12:H12"/>
    <mergeCell ref="A14:B14"/>
    <mergeCell ref="A15:H15"/>
    <mergeCell ref="A16:B16"/>
    <mergeCell ref="A13:B13"/>
    <mergeCell ref="C13:H13"/>
    <mergeCell ref="A21:H21"/>
    <mergeCell ref="A22:B22"/>
    <mergeCell ref="G26:H26"/>
    <mergeCell ref="A19:B19"/>
    <mergeCell ref="A20:B20"/>
    <mergeCell ref="G27:H27"/>
    <mergeCell ref="E28:F28"/>
    <mergeCell ref="G24:H24"/>
    <mergeCell ref="G25:H25"/>
    <mergeCell ref="A23:B23"/>
    <mergeCell ref="A93:A95"/>
    <mergeCell ref="A96:A98"/>
    <mergeCell ref="A99:A101"/>
    <mergeCell ref="A102:A104"/>
    <mergeCell ref="A108:A110"/>
    <mergeCell ref="A111:A113"/>
    <mergeCell ref="A105:A107"/>
    <mergeCell ref="A80:H80"/>
    <mergeCell ref="A81:H81"/>
    <mergeCell ref="A83:H83"/>
    <mergeCell ref="C88:H88"/>
    <mergeCell ref="A89:B89"/>
    <mergeCell ref="C89:H89"/>
    <mergeCell ref="A90:B90"/>
    <mergeCell ref="C90:H90"/>
    <mergeCell ref="A84:H84"/>
    <mergeCell ref="A85:B85"/>
    <mergeCell ref="C85:H85"/>
    <mergeCell ref="A86:B86"/>
    <mergeCell ref="C86:H86"/>
  </mergeCells>
  <pageMargins left="0.7" right="0.7" top="0.75" bottom="0.75" header="0.3" footer="0.3"/>
  <pageSetup scale="51" orientation="portrait" r:id="rId1"/>
  <rowBreaks count="2" manualBreakCount="2">
    <brk id="33" max="16383" man="1"/>
    <brk id="78" max="16383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35A4AA372284D9750842917D2EAF9" ma:contentTypeVersion="12" ma:contentTypeDescription="Create a new document." ma:contentTypeScope="" ma:versionID="a1c9dcf88618d4bcc92ee3a3271437b8">
  <xsd:schema xmlns:xsd="http://www.w3.org/2001/XMLSchema" xmlns:xs="http://www.w3.org/2001/XMLSchema" xmlns:p="http://schemas.microsoft.com/office/2006/metadata/properties" xmlns:ns3="3d9885bf-9bf3-4893-a54a-778155d41841" xmlns:ns4="d18defad-0eff-4652-b154-401a8b906baf" targetNamespace="http://schemas.microsoft.com/office/2006/metadata/properties" ma:root="true" ma:fieldsID="7981a36a25af44e6dfeef991b3e80132" ns3:_="" ns4:_="">
    <xsd:import namespace="3d9885bf-9bf3-4893-a54a-778155d41841"/>
    <xsd:import namespace="d18defad-0eff-4652-b154-401a8b9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885bf-9bf3-4893-a54a-778155d41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defad-0eff-4652-b154-401a8b906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8D84F9-3364-4A2C-933F-89F6C2B582D1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3d9885bf-9bf3-4893-a54a-778155d41841"/>
    <ds:schemaRef ds:uri="http://schemas.microsoft.com/office/2006/documentManagement/types"/>
    <ds:schemaRef ds:uri="d18defad-0eff-4652-b154-401a8b906ba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13F7FA0-A57A-431A-A13D-2DCAAE20B5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AD5865-59A7-4A0F-ACA8-61BD7CE502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885bf-9bf3-4893-a54a-778155d41841"/>
    <ds:schemaRef ds:uri="d18defad-0eff-4652-b154-401a8b9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Science-Regional</vt:lpstr>
      <vt:lpstr>'Science-Regional'!Print_Area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Ortiz</dc:creator>
  <cp:lastModifiedBy>Melina Sanchez-Caba</cp:lastModifiedBy>
  <cp:lastPrinted>2020-03-11T14:07:05Z</cp:lastPrinted>
  <dcterms:created xsi:type="dcterms:W3CDTF">2019-05-06T14:31:00Z</dcterms:created>
  <dcterms:modified xsi:type="dcterms:W3CDTF">2026-10-01T21:21:49Z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0x0101002D735A4AA372284D9750842917D2EAF9</vt:lpwstr>
  </property>
</Properties>
</file>